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35" windowWidth="20730" windowHeight="9780" tabRatio="843" activeTab="1"/>
  </bookViews>
  <sheets>
    <sheet name="ตาราง 7" sheetId="7" r:id="rId1"/>
    <sheet name="ตาราง7 วิเคราะห์" sheetId="17" r:id="rId2"/>
    <sheet name="ตาราง 8" sheetId="8" r:id="rId3"/>
    <sheet name="ตาราง 8 วิเคราะห์" sheetId="18" r:id="rId4"/>
  </sheets>
  <definedNames>
    <definedName name="_xlnm.Print_Titles" localSheetId="0">'ตาราง 7'!$6:$7</definedName>
  </definedNames>
  <calcPr calcId="144525" fullCalcOnLoad="1"/>
</workbook>
</file>

<file path=xl/calcChain.xml><?xml version="1.0" encoding="utf-8"?>
<calcChain xmlns="http://schemas.openxmlformats.org/spreadsheetml/2006/main">
  <c r="G35" i="7"/>
  <c r="J35"/>
  <c r="O35"/>
  <c r="R35"/>
  <c r="T35"/>
  <c r="G28"/>
  <c r="J28"/>
  <c r="O28"/>
  <c r="R28"/>
  <c r="T28"/>
  <c r="O44"/>
  <c r="R44"/>
  <c r="G9" i="8"/>
  <c r="G8"/>
  <c r="S8"/>
  <c r="J8"/>
  <c r="U8"/>
  <c r="G44" i="7"/>
  <c r="J44"/>
  <c r="G42"/>
  <c r="J42"/>
  <c r="G41"/>
  <c r="J41"/>
  <c r="G40"/>
  <c r="J40"/>
  <c r="G39"/>
  <c r="J39"/>
  <c r="G37"/>
  <c r="J37"/>
  <c r="G34"/>
  <c r="J34"/>
  <c r="G33"/>
  <c r="J33"/>
  <c r="G31"/>
  <c r="G29"/>
  <c r="J29"/>
  <c r="G25"/>
  <c r="J25"/>
  <c r="G24"/>
  <c r="J24"/>
  <c r="G23"/>
  <c r="J23"/>
  <c r="G21"/>
  <c r="J21"/>
  <c r="G20"/>
  <c r="J20"/>
  <c r="G17"/>
  <c r="J17"/>
  <c r="G16"/>
  <c r="J16"/>
  <c r="G15"/>
  <c r="G14"/>
  <c r="J14"/>
  <c r="G11"/>
  <c r="J11"/>
  <c r="G10"/>
  <c r="J10"/>
  <c r="T9" i="8"/>
  <c r="T8"/>
  <c r="J9"/>
  <c r="O37" i="7"/>
  <c r="R37"/>
  <c r="T33"/>
  <c r="T16"/>
  <c r="T17"/>
  <c r="T15"/>
  <c r="T11"/>
  <c r="O9" i="8"/>
  <c r="R9"/>
  <c r="S9"/>
  <c r="O8"/>
  <c r="R8"/>
  <c r="O33" i="7"/>
  <c r="R33"/>
  <c r="O16"/>
  <c r="R16"/>
  <c r="O17"/>
  <c r="R17"/>
  <c r="O15"/>
  <c r="R15"/>
  <c r="O11"/>
  <c r="R11"/>
  <c r="T44"/>
  <c r="T42"/>
  <c r="O42"/>
  <c r="R42"/>
  <c r="T41"/>
  <c r="O41"/>
  <c r="R41"/>
  <c r="T40"/>
  <c r="O40"/>
  <c r="R40"/>
  <c r="T39"/>
  <c r="O39"/>
  <c r="R39"/>
  <c r="T37"/>
  <c r="T34"/>
  <c r="O34"/>
  <c r="R34"/>
  <c r="T31"/>
  <c r="O31"/>
  <c r="R31"/>
  <c r="T29"/>
  <c r="O29"/>
  <c r="R29"/>
  <c r="T25"/>
  <c r="O25"/>
  <c r="R25"/>
  <c r="T24"/>
  <c r="O24"/>
  <c r="R24"/>
  <c r="T23"/>
  <c r="O23"/>
  <c r="T21"/>
  <c r="O21"/>
  <c r="R21"/>
  <c r="T20"/>
  <c r="O20"/>
  <c r="R20"/>
  <c r="T14"/>
  <c r="O14"/>
  <c r="R14"/>
  <c r="T10"/>
  <c r="O10"/>
  <c r="R10"/>
  <c r="U9" i="8"/>
  <c r="U35" i="7"/>
  <c r="S35"/>
  <c r="U28"/>
  <c r="S28"/>
  <c r="U29"/>
  <c r="S44"/>
  <c r="S23"/>
  <c r="S31"/>
  <c r="S24"/>
  <c r="U20"/>
  <c r="U14"/>
  <c r="R23"/>
  <c r="U23"/>
  <c r="U41"/>
  <c r="S20"/>
  <c r="U33"/>
  <c r="U25"/>
  <c r="U34"/>
  <c r="U37"/>
  <c r="S15"/>
  <c r="S40"/>
  <c r="S34"/>
  <c r="U11"/>
  <c r="U21"/>
  <c r="J31"/>
  <c r="U31"/>
  <c r="S41"/>
  <c r="U16"/>
  <c r="J15"/>
  <c r="U15"/>
  <c r="S33"/>
  <c r="S25"/>
  <c r="S29"/>
  <c r="S39"/>
  <c r="U44"/>
  <c r="S21"/>
  <c r="S37"/>
  <c r="U42"/>
  <c r="S10"/>
  <c r="S16"/>
  <c r="S14"/>
  <c r="U40"/>
  <c r="U10"/>
  <c r="U39"/>
  <c r="U17"/>
  <c r="U24"/>
  <c r="S17"/>
  <c r="S42"/>
  <c r="S11"/>
</calcChain>
</file>

<file path=xl/sharedStrings.xml><?xml version="1.0" encoding="utf-8"?>
<sst xmlns="http://schemas.openxmlformats.org/spreadsheetml/2006/main" count="357" uniqueCount="236">
  <si>
    <t>กรมตรวจบัญชีสหกรณ์</t>
  </si>
  <si>
    <t>(หน่วย : บาท)</t>
  </si>
  <si>
    <t>งบกลาง</t>
  </si>
  <si>
    <t>(หน่วย:บาท)</t>
  </si>
  <si>
    <t>ค่าเสื่อมราคา</t>
  </si>
  <si>
    <t>ต้นทุนรวม</t>
  </si>
  <si>
    <t>ปริมาณ</t>
  </si>
  <si>
    <t>หน่วยนับ</t>
  </si>
  <si>
    <t>ต้นทุนต่อหน่วย</t>
  </si>
  <si>
    <t>กิจกรรมย่อยของหน่วยงานหลัก</t>
  </si>
  <si>
    <t>สำนักงานตรวจบัญชีสหกรณ์ที่ 1-10</t>
  </si>
  <si>
    <t>แห่ง</t>
  </si>
  <si>
    <t>ด้านส่งเสริมและให้บริการโปรแกรมระบบบัญชี</t>
  </si>
  <si>
    <t>ด้าน</t>
  </si>
  <si>
    <t>คน</t>
  </si>
  <si>
    <t>สำนักงานตรวจบัญชีสหกรณ์  77 จังหวัด</t>
  </si>
  <si>
    <t>ด้านพัฒนาความรู้สหกรณ์และกลุ่มเกษตรกร</t>
  </si>
  <si>
    <t>ด้านพัฒนาความรู้สมาชิกสหกรณ์</t>
  </si>
  <si>
    <t>ด้านพัฒนาครูบัญชีอาสาประจำศพก.</t>
  </si>
  <si>
    <t>ศูนย์เทคโนโลยีสารสนเทศและการสื่อสาร</t>
  </si>
  <si>
    <t>เรื่อง</t>
  </si>
  <si>
    <t>ด้านพัฒนาโปรแกรมระบบบัญชีของสหกรณ์และกลุ่มเกษตรกร</t>
  </si>
  <si>
    <t>ระบบ</t>
  </si>
  <si>
    <t>สำนักมาตรฐานการบัญชีและการสอบบัญชี</t>
  </si>
  <si>
    <t>ด้านกำกับและพัฒนาสหกรณ์ที่จัดจ้างผู้สอบบัญชีภาคเอกชน</t>
  </si>
  <si>
    <t>ด้านกำกับและพัฒนาผู้สอบบัญชีภาคเอกชน</t>
  </si>
  <si>
    <t>ด้านมาตรฐานการสอบบัญชี</t>
  </si>
  <si>
    <t>กิจกรรมย่อยของหน่วยงานสนับสนุน</t>
  </si>
  <si>
    <t>กลุ่มพัฒนาระบบบริหาร</t>
  </si>
  <si>
    <t>งานพัฒนาโครงสร้างและระบบงาน</t>
  </si>
  <si>
    <t>ครั้ง</t>
  </si>
  <si>
    <t>ด้านระบบบริหารราชการ</t>
  </si>
  <si>
    <t>กลุ่มตรวจสอบภายใน</t>
  </si>
  <si>
    <t>ด้านตรวจสอบภายใน</t>
  </si>
  <si>
    <t>คน/วัน</t>
  </si>
  <si>
    <t>สำนักบริหารกลาง</t>
  </si>
  <si>
    <t>ด้านวินัยและความรับผิดทางละเมิด</t>
  </si>
  <si>
    <t>ด้านประชาสัมพันธ์</t>
  </si>
  <si>
    <t>ด้านประสานราชการ</t>
  </si>
  <si>
    <t>สำนักแผนงานและโครงการพิเศษ</t>
  </si>
  <si>
    <t>ด้านติดตามและประเมินผล</t>
  </si>
  <si>
    <t>ด้านโครงการพิเศษ</t>
  </si>
  <si>
    <t>รายงาน</t>
  </si>
  <si>
    <t>โครงการ</t>
  </si>
  <si>
    <t>สำนักส่งเสริมพัฒนาการบัญชีและถ่ายทอดเทคโนโลยี</t>
  </si>
  <si>
    <t>เครื่อง</t>
  </si>
  <si>
    <t>ผลผลิตย่อย</t>
  </si>
  <si>
    <t>1</t>
  </si>
  <si>
    <t>2</t>
  </si>
  <si>
    <t>3</t>
  </si>
  <si>
    <t>4</t>
  </si>
  <si>
    <t xml:space="preserve">สมาชิกสหกรณ์ได้รับการพัฒนาความรู้ </t>
  </si>
  <si>
    <t>5</t>
  </si>
  <si>
    <t>6</t>
  </si>
  <si>
    <t>7</t>
  </si>
  <si>
    <t xml:space="preserve">ครูบัญชีประจำศูนย์เรียนรู้การเพิ่มประสิทธิภาพการผลิตสินค้าเกษตรได้รับการพัฒนาความรู้  </t>
  </si>
  <si>
    <t>8</t>
  </si>
  <si>
    <t>9</t>
  </si>
  <si>
    <t>10</t>
  </si>
  <si>
    <t>11</t>
  </si>
  <si>
    <t>ตารางที่  7   เปรียบเทียบผลการคำนวณต้นทุนกิจกรรมย่อยแยกตามแหล่งเงิน</t>
  </si>
  <si>
    <t>ผลการเปรียบเทียบ</t>
  </si>
  <si>
    <t>ชื่อกิจกรรมย่อย</t>
  </si>
  <si>
    <t>เงินใน งปม.</t>
  </si>
  <si>
    <t>เงินนอก งปม.</t>
  </si>
  <si>
    <t>เงินใน   งปม.</t>
  </si>
  <si>
    <t>ต้นทุนรวมเพิ่ม/(ลด)%</t>
  </si>
  <si>
    <t>หน่วยนับเพิ่ม/(ลด)%</t>
  </si>
  <si>
    <t>ต้นทุนต่อหน่วยเพิ่ม/(ลด)%</t>
  </si>
  <si>
    <t>กิจกรรมย่อยของหน่วยหลัก</t>
  </si>
  <si>
    <t>12</t>
  </si>
  <si>
    <t>13</t>
  </si>
  <si>
    <t>14</t>
  </si>
  <si>
    <t>15</t>
  </si>
  <si>
    <t>16</t>
  </si>
  <si>
    <t>17</t>
  </si>
  <si>
    <t>18</t>
  </si>
  <si>
    <t>19</t>
  </si>
  <si>
    <t>ด้านการพัฒนาทรัพยากรบุคคล</t>
  </si>
  <si>
    <t>20</t>
  </si>
  <si>
    <t>21</t>
  </si>
  <si>
    <t>22</t>
  </si>
  <si>
    <t>ด้านส่งเสริมพัฒนาการบัญชีรายบุคคล</t>
  </si>
  <si>
    <t>23</t>
  </si>
  <si>
    <t>ด้านส่งเสริมพัฒนาการบัญชีตามโครงการพระราชดำริ</t>
  </si>
  <si>
    <t>ด้านเทคโนโลยีสารสนเทศภายในหน่วยงาน</t>
  </si>
  <si>
    <t>ด้านวิเคราะห์และให้บริการข้อมูลทางการเงินของสหกรณ์และกลุ่มเกษตรกร</t>
  </si>
  <si>
    <r>
      <rPr>
        <b/>
        <u/>
        <sz val="16"/>
        <rFont val="TH SarabunPSK"/>
        <family val="2"/>
      </rPr>
      <t>ตารางที่  8</t>
    </r>
    <r>
      <rPr>
        <b/>
        <sz val="16"/>
        <rFont val="TH SarabunPSK"/>
        <family val="2"/>
      </rPr>
      <t xml:space="preserve">   เปรียบเทียบผลการคำนวณต้นทุนผลผลิตย่อยแยกตามแหล่งเงิน</t>
    </r>
  </si>
  <si>
    <t>เปรียบเทียบ</t>
  </si>
  <si>
    <t>เงินใน  งปม.</t>
  </si>
  <si>
    <t>ต้นทุนรวม  เพิ่ม/(ลด)     %</t>
  </si>
  <si>
    <t>หน่วยนับ  เพิ่ม/(ลด)     %</t>
  </si>
  <si>
    <t>ต้นทุนต่อหน่วย  เพิ่ม/(ลด)    %</t>
  </si>
  <si>
    <t>การวิเคราะห์สาเหตุของการเปลี่ยนแปลงของต้นทุนต่อหน่วยกิจกรรมย่อย   (อธิบายเฉพาะต้นทุนต่อหน่วยกิจกรรมย่อยที่เปลี่ยนแปลงอย่างมีสาระสำคัญ)</t>
  </si>
  <si>
    <t>(สำนักงานตรวจบัญชีสหกรณ์ที่ 1-10)</t>
  </si>
  <si>
    <t>(สำนักงานตรวจบัญชีสหกรณ์ 77 จังหว้ด)</t>
  </si>
  <si>
    <t>(ศูนย์เทคโนโลยีสารสนเทศและการสื่อสาร)</t>
  </si>
  <si>
    <t>(สำนักมาตรฐานการบัญชีและการสอบบัญชี)</t>
  </si>
  <si>
    <t>(กลุ่มพัฒนาระบบบริหาร)</t>
  </si>
  <si>
    <t>(กลุ่มตรวจสอบภายใน)</t>
  </si>
  <si>
    <t>(สำนักบริหารกลาง)</t>
  </si>
  <si>
    <t>(สำนักแผนงานและโครงการพิเศษ)</t>
  </si>
  <si>
    <t>(สำนักส่งเสริมพัฒนาการบัญชีและถ่ายทอดเทคโนโลยี)</t>
  </si>
  <si>
    <t xml:space="preserve">งานพัฒนาโครงสร้างและระบบงาน </t>
  </si>
  <si>
    <t xml:space="preserve">ด้านระบบบริหารราชการ </t>
  </si>
  <si>
    <t xml:space="preserve">ด้านตรวจสอบภายใน </t>
  </si>
  <si>
    <t xml:space="preserve">การวิเคราะห์สาเหตุของการเปลี่ยนแปลงของต้นทุนต่อหน่วยผลผลิตย่อย   </t>
  </si>
  <si>
    <t xml:space="preserve">      เนื่องจาก</t>
  </si>
  <si>
    <t>ต้นทุนผลผลิตประจำปีงบประมาณ  พ.ศ.  2561  (ตค.60 - กย.61)</t>
  </si>
  <si>
    <t>ต้นทุนผลผลิตประจำปีงบประมาณ  พ.ศ.  2561 (ต.ค. 60 - ก.ย. 61)</t>
  </si>
  <si>
    <t>(สำนักงานตรวจบัญชีสหกรณ์ที่ 9)</t>
  </si>
  <si>
    <t>ปีงบประมาณ พ.ศ. 2561 มีต้นทุนรวม จำนวน 781,056.28 บาท ปริมาณงาน 960 คน ต้นทุนต่อหน่วย 813.60 บาท</t>
  </si>
  <si>
    <t>(สตส.สงขลา,ยะลา,ปัตตานี,นราธิวาส)</t>
  </si>
  <si>
    <t>ปีงบประมาณ พ.ศ. 2561 มีต้นทุนรวม จำนวน 10,313,724.18 บาท ปริมาณงาน 9,600 คน ต้นทุนต่อหน่วย 1,074.35 บาท</t>
  </si>
  <si>
    <t>ด้านวิเคราะห์และให้บริการข้อมูลทางการเงินของสหกรณ์</t>
  </si>
  <si>
    <t>และกลุ่มเกษตรกร</t>
  </si>
  <si>
    <t>ปีงบประมาณ พ.ศ. 2561 มีต้นทุนรวม จำนวน 7,126,726.87 บาท ปริมาณงาน 188 เรื่อง ต้นทุนต่อหน่วย 37,908.12 บาท</t>
  </si>
  <si>
    <t xml:space="preserve">      เนื่องจาก </t>
  </si>
  <si>
    <t>ปีงบประมาณ พ.ศ. 2561 มีต้นทุนรวม จำนวน 4,039,965.75 บาท ปริมาณงาน 955 แห่ง ต้นทุนต่อหน่วย 4,230.33 บาท</t>
  </si>
  <si>
    <t>ปีงบประมาณ พ.ศ. 2561 มีต้นทุนรวม จำนวน 5,611,063.55 บาท ปริมาณงาน 741 คน ต้นทุนต่อหน่วย 7,572.29 บาท</t>
  </si>
  <si>
    <t>ปีงบประมาณ พ.ศ. 2561 มีต้นทุนรวม จำนวน 4,959,829.92 บาท ปริมาณงาน 380 เรื่อง ต้นทุนต่อหน่วย 13,052.18 บาท</t>
  </si>
  <si>
    <t>ปีงบประมาณ พ.ศ. 2561 มีต้นทุนรวม จำนวน 1,231,875.77 บาท ปริมาณงาน 11 ครั้ง ต้นทุนต่อหน่วย 111,988.71 บาท</t>
  </si>
  <si>
    <t>ปีงบประมาณ พ.ศ. 2561 มีต้นทุนรวม จำนวน 2,053,907.58 บาท ปริมาณงาน 1 ด้าน ต้นทุนต่อหน่วย 2,053,907.58 บาท</t>
  </si>
  <si>
    <t>ปีงบประมาณ พ.ศ. 2561 มีต้นทุนรวม จำนวน 2,306,595.06 บาท ปริมาณงาน 4 เรื่อง  ต้นทุนต่อหน่วย 576,648.77 บาท</t>
  </si>
  <si>
    <t>ปีงบประมาณ พ.ศ. 2561 มีต้นทุนรวม จำนวน 7,552,246.53 บาท ปริมาณงาน 2,209 ครั้ง  ต้นทุนต่อหน่วย 3,418.85 บาท</t>
  </si>
  <si>
    <t>ปีงบประมาณ พ.ศ. 2561 มีต้นทุนรวม จำนวน 1,837,517.20 บาท ปริมาณงาน 740 ครั้ง ต้นทุนต่อหน่วย 2,483.13 บาท</t>
  </si>
  <si>
    <t>ปีงบประมาณ พ.ศ. 2561 มีต้นทุนรวม จำนวน 3,609,554.67 บาท ปริมาณงาน 17 รายงาน ต้นทุนต่อหน่วย 212,326.75 บาท</t>
  </si>
  <si>
    <t>ปีงบประมาณ พ.ศ. 2561 มีต้นทุนรวม จำนวน 20,418,684.50 บาท ปริมาณงาน 1 โครงการ ต้นทุนต่อหน่วย 20,418,684.50 บาท</t>
  </si>
  <si>
    <t>ปีงบประมาณ พ.ศ. 2561 มีต้นทุนรวม จำนวน 1,991,374.78 บาท ปริมาณงาน 733 เครื่อง  ต้นทุนต่อหน่วย 2,716.75 บาท</t>
  </si>
  <si>
    <t>ครูบัญชีประจำศูนย์การเรียนรู้การเพิ่มประสิทธิภาพ</t>
  </si>
  <si>
    <t>การผลิตสินค้าเกษตรได้รับการพัฒนาความรู้</t>
  </si>
  <si>
    <t>เกษตรกรในจังหวัดชายแดนภาคใต้</t>
  </si>
  <si>
    <t xml:space="preserve">(สำนักบริหารกลาง) </t>
  </si>
  <si>
    <t>ปีงบประมาณ พ.ศ. 2561 มีต้นทุนรวม จำนวน 2,408,777.57 บาท ปริมาณงาน 452 คนวัน ต้นทุนต่อหน่วย 5,329.15 บาท</t>
  </si>
  <si>
    <t>ชั่วโมง</t>
  </si>
  <si>
    <t>ตารางเปรียบเทียบผลการคำนวณต้นทุนผลผลิตระหว่างปีงบประมาณ พ.ศ.  2561  และปีงบประมาณ พ.ศ.  2562</t>
  </si>
  <si>
    <t>ต้นทุนผลผลิตประจำปีงบประมาณ  พ.ศ.  2562  (ตค.61 - กย.62)</t>
  </si>
  <si>
    <t>ตารางเปรียบเทียบผลการคำนวณต้นทุนผลผลิตระหว่างปีงบประมาณ  พ.ศ.  2561  และปีงบประมาณ  พ.ศ.  2562</t>
  </si>
  <si>
    <t>ต้นทุนผลผลิตประจำปีงบประมาณ  พ.ศ.  2562 (ต.ค. 61 - ก.ย. 62)</t>
  </si>
  <si>
    <t>ด้านพัฒนาความรู้สหกรณ์และกลุ่มเกษตกรในจังหวัดชายแดนภาคใต้ (ปี2561)</t>
  </si>
  <si>
    <t>ด้านการเสริมสร้างการบริหารการเงินแก่สมาชิกสหกรณ์และกลุ่มเกษตรกรในจังหวัดชายแดนภาคใต้  (ปี2562)</t>
  </si>
  <si>
    <t>ด้านพัฒนาความรู้สหกรณ์และกลุ่มเกษตรกรในจังหวัดชายแดนภาคใต้ (ปี2561)</t>
  </si>
  <si>
    <t>ปีงบประมาณ พ.ศ. 2562 มีต้นทุนรวม จำนวน 16,670,407.13 บาท ปริมาณงาน 1,413 แห่ง ต้นทุนต่อหน่วย 11,797.88 บาท</t>
  </si>
  <si>
    <t>ปีงบประมาณ พ.ศ. 2561 มีต้นทุนรวม จำนวน 17,817,287.03 บาท ปริมาณงาน 1,845 แห่ง ต้นทุนต่อหน่วย 9,657.07 บาท</t>
  </si>
  <si>
    <t>ในปี 2562 กิจกรรมย่อยด้านส่งเสริมและให้บริการโปรแกรมระบบบัญชี มีต้นทุนรวมลดลงร้อยละ 6.44</t>
  </si>
  <si>
    <t>ปริมาณงานลดลงร้อยละ 23.41   และต้นทุนต่อหน่วยเพิ่มขึ้นร้อยละ 22.17 จากปีงบประมาณ พ.ศ. 2561</t>
  </si>
  <si>
    <t>ด้านการเสริมสร้างการบริหารการเงินแก่สมาชิกสหกรณ์และกลุ่ม</t>
  </si>
  <si>
    <t>ปีงบประมาณ พ.ศ. 2562 มีต้นทุนรวม จำนวน 787,735.14 บาท ปริมาณงาน 528 คน ต้นทุนต่อหน่วย 1,491.92 บาท</t>
  </si>
  <si>
    <t>ในปี 2562 กิจกรรมย่อยด้านการเสริมสร้างการบริหารการเงินแก่สมาชิกสหกรณ์และกลุ่มเกษตรกรในจังหวัดชายแดนภาคใต้ มีต้นทุนรวมเพิ่มขึ้นร้อยละ 0.86</t>
  </si>
  <si>
    <t>ปริมาณงานลดลงร้อยละ 45.00  และต้นทุนต่อหน่วยเพิ่มขึ้นร้อยละ 83.37 จากปีงบประมาณ พ.ศ. 2561</t>
  </si>
  <si>
    <t>ปีงบประมาณ พ.ศ. 2561 มีต้นทุนรวม จำนวน 44,862,152.83 บาท ปริมาณงาน 3,109 แห่ง ต้นทุนต่อหน่วย 14,429.77 บาท</t>
  </si>
  <si>
    <t>ปีงบประมาณ พ.ศ. 2562 มีต้นทุนรวม จำนวน 49,239,621.50 บาท ปริมาณงาน 2,633 แห่ง ต้นทุนต่อหน่วย 18,700.96 บาท</t>
  </si>
  <si>
    <t>ในปี 2562 กิจกรรมย่อยด้านพัฒนาความรู้สหกรณ์และกลุ่มเกษตรกร มีต้นทุนรวมเพิ่มขึ้นร้อยละ 9.76</t>
  </si>
  <si>
    <t>ปริมาณงานลดลงร้อยละ 15.31  และต้นทุนต่อหน่วยเพิ่มขึ้นร้อยละ 29.60 จากปีงบประมาณ พ.ศ. 2561</t>
  </si>
  <si>
    <t>ปีงบประมาณ พ.ศ. 2561 มีต้นทุนรวม จำนวน 55,570,027.18 บาท ปริมาณงาน 20,070 คน ต้นทุนต่อหน่วย 2,768.81 บาท</t>
  </si>
  <si>
    <t>ปีงบประมาณ พ.ศ. 2561 มีต้นทุนรวม จำนวน 48,806,948.94 บาท ปริมาณงาน 23,416 คน ต้นทุนต่อหน่วย 2,084.34 บาท</t>
  </si>
  <si>
    <t>ในปี 2562 กิจกรรมย่อยด้านพัฒนาความรู้สมาชิกสหกรณ์ มีต้นทุนรวมลดลงร้อยละ 12.17</t>
  </si>
  <si>
    <t>ปริมาณงานเพิ่มขึ้นร้อยละ 16.67  และต้นทุนต่อหน่วยลดลงร้อยละ 24.72 จากปีงบประมาณ พ.ศ. 2561</t>
  </si>
  <si>
    <t>(สำนักงานตรวจบัญชีสหกรณ์ 77 จังหวัด)</t>
  </si>
  <si>
    <t>ปีงบประมาณ พ.ศ. 2561 มีต้นทุนรวม จำนวน 51,820,255.21 บาท ปริมาณงาน 48,869 ชั่วโมง  ต้นทุนต่อหน่วย 1,060.39 บาท</t>
  </si>
  <si>
    <t>ปีงบประมาณ พ.ศ. 2562 มีต้นทุนรวม จำนวน 48,303,042.12 บาท ปริมาณงาน 8,025 ชั่วโมง  ต้นทุนต่อหน่วย 6,019.07 บาท</t>
  </si>
  <si>
    <t>ในปี 2562 กิจกรรมย่อยด้านพัฒนาครูบัญชีอาสาประจำศพก. มีต้นทุนรวมลดลงร้อยละ 6.79</t>
  </si>
  <si>
    <t>ปริมาณงานลดลงร้อยละ 83.58   และต้นทุนต่อหน่วยเพิ่มขึ้นร้อยละ 467.63 จากปีงบประมาณ พ.ศ. 2561</t>
  </si>
  <si>
    <t>ปีงบประมาณ พ.ศ. 2562 มีต้นทุนรวม จำนวน 7,380,610.43 บาท ปริมาณงาน 9,600 คน ต้นทุนต่อหน่วย 768.81 บาท</t>
  </si>
  <si>
    <t>ในปี 2562 กิจกรรมย่อยด้านการเสริมสร้างการบริหารการเงินแก่สมาชิกสหกรณ์และกลุ่มเกษตรกรในจังหวัดชายแดนภาคใต้ มีต้นทุนรวมลดงร้อยละ 28.44</t>
  </si>
  <si>
    <t>ปริมาณงานเท่าเดิม และต้นทุนต่อหน่วยลดลงร้อยละ 28.44 จากปีงบประมาณ พ.ศ. 2561</t>
  </si>
  <si>
    <t>ปีงบประมาณ พ.ศ. 2562 มีต้นทุนรวม จำนวน 8,928,016.78 บาท ปริมาณงาน 412 เรื่อง ต้นทุนต่อหน่วย 21,669.94 บาท</t>
  </si>
  <si>
    <t>ในปี 2562 กิจกรรมย่อยด้านวิเคราะห์และให้บริการข้อมูลทางการเงินของสหกรณ์และกลุ่มเกษตร มีต้นทุนรวมเพิ่มขึ้นร้อยละ 25.28</t>
  </si>
  <si>
    <t>ปริมาณงานเพิ่มขึ้นร้อยละ 119.15 และต้นทุนต่อหน่วยลดลงร้อยละ 42.84 จากปีงบประมาณ พ.ศ. 2561</t>
  </si>
  <si>
    <t>ปีงบประมาณ พ.ศ. 2561 มีต้นทุนรวม จำนวน 7,458,234.00 บาท ปริมาณงาน 17 ระบบ ต้นทุนต่อหน่วย 438,719.65 บาท</t>
  </si>
  <si>
    <t>ปีงบประมาณ พ.ศ. 2562 มีต้นทุนรวม จำนวน 6,785,292.75 บาท ปริมาณงาน 20 ระบบ ต้นทุนต่อหน่วย 339,264.64 บาท</t>
  </si>
  <si>
    <t>ในปี 2562 กิจกรรมย่อยด้านพัฒนาโปรแกรมระบบบัญชีของสหกรณ์และกลุ่มเกษตรกร มีต้นทุนรวมลดลงร้อยละ 9.02</t>
  </si>
  <si>
    <t>ปริมาณงานเพิ่มขึ้นร้อยละ 17.65 และต้นทุนต่อหน่วยลดลงร้อยละ 22.67 จากปีงบประมาณ พ.ศ. 2561</t>
  </si>
  <si>
    <t>ปีงบประมาณ พ.ศ. 2562 มีต้นทุนรวม จำนวน 3,382,667.77 บาท ปริมาณงาน 1,063 แห่ง ต้นทุนต่อหน่วย 3,182.19 บาท</t>
  </si>
  <si>
    <t>ในปี 2562 กิจกรรมย่อยด้านกำกับและพัฒนาสหกรณ์ที่จัดจ้างผู้สอบบัญชีภาคเอกชน มีต้นทุนรวมลดลงร้อยละ 16.27</t>
  </si>
  <si>
    <t>ปริมาณงานเพิ่มขึ้นร้อยละ 11.31  และต้นทุนต่อหน่วยลดลงร้อยละ 24.78 จากปีงบประมาณ พ.ศ. 2561</t>
  </si>
  <si>
    <t>ปีงบประมาณ พ.ศ. 2562 มีต้นทุนรวม จำนวน 4,377,570.05 บาท ปริมาณงาน 343 คน ต้นทุนต่อหน่วย 12,762.59 บาท</t>
  </si>
  <si>
    <t>ในปี 2562 กิจกรรมย่อยด้านกำกับและพัฒนาผู้สอบบัญชีภาคเอกชน มีต้นทุนรวมลดลงร้อยละ 21.98 ปริมาณงานลดลง</t>
  </si>
  <si>
    <t>ร้อยละ 53.71   และต้นทุนต่อหน่วยเพิ่มขึ้นร้อยละ 68.54 จากปีงบประมาณ พ.ศ. 2561</t>
  </si>
  <si>
    <t>ปีงบประมาณ พ.ศ. 2562 มีต้นทุนรวม จำนวน 4,775,530.96 บาท ปริมาณงาน 109 เรื่อง ต้นทุนต่อหน่วย 43,812.21 บาท</t>
  </si>
  <si>
    <t>ในปี 2562 กิจกรรมย่อยด้านมาตรฐานการสอบบัญชี มีต้นทุนรวมลดลงร้อยละ 3.72 ปริมาณงานลดลงร้อยละ 71.32</t>
  </si>
  <si>
    <t>และต้นทุนต่อหน่วยลดลงร้อยละ 235.67 จากปีงบประมาณ พ.ศ. 2561</t>
  </si>
  <si>
    <t>ปีงบประมาณ พ.ศ. 2562 มีต้นทุนรวม จำนวน 1,113,055.18 บาท ปริมาณงาน 15 ครั้ง ต้นทุนต่อหน่วย 74,203.68 บาท</t>
  </si>
  <si>
    <t>และต้นทุนต่อหน่วยลดลงร้อยละ 33.74 จากปีงบประมาณ พ.ศ. 2561</t>
  </si>
  <si>
    <t>ปีงบประมาณ พ.ศ. 2562 มีต้นทุนรวม จำนวน 1,360,400.79 บาท ปริมาณงาน 1 ด้าน ต้นทุนต่อหน่วย 1,360,400.79 บาท</t>
  </si>
  <si>
    <t>ในปี 2562 กิจกรรมย่อยงานพัฒนาโครงสร้างและระบบงาน  มีต้นทุนรวมลดลงร้อยละ 9.65 ปริมาณงานเพิ่มขึ้นร้อยละ 36.36</t>
  </si>
  <si>
    <t xml:space="preserve">ในปี 2562 กิจกรรมย่อยด้านระบบบริหารราชการ   มีต้นทุนรวมลดลงร้อยละ 33.77 ปริมาณงานเท่าเดิม </t>
  </si>
  <si>
    <t>และต้นทุนต่อหน่วยลดลงร้อยละ 33.77 จากปีงบประมาณ พ.ศ. 2561</t>
  </si>
  <si>
    <t>ปีงบประมาณ พ.ศ. 2562 มีต้นทุนรวม จำนวน 4,083,312.84 บาท ปริมาณงาน 590 คนวัน ต้นทุนต่อหน่วย 6,920.87 บาท</t>
  </si>
  <si>
    <t>ในปี 2562 กิจกรรมย่อยด้านตรวจสอบภายใน    มีต้นทุนรวมเพิ่มขึ้นร้อยละ 69.52 ปริมาณงานเพิ่มขึ้นร้อยละ 30.53</t>
  </si>
  <si>
    <t>และต้นทุนต่อหน่วยเพิ่มขึ้นร้อยละ 29.87 จากปีงบประมาณ พ.ศ. 2561</t>
  </si>
  <si>
    <t>ปีงบประมาณ พ.ศ. 2562 มีต้นทุนรวม จำนวน 2,421,479.89 บาท ปริมาณงาน 2 เรื่อง  ต้นทุนต่อหน่วย 1,210,739.95 บาท</t>
  </si>
  <si>
    <t>ในปี 2562 กิจกรรมย่อยด้านวินัยและความรับผิดทางละเมิด  มีต้นทุนรวมเพิ่มขึ้นร้อยละ 4.98 ปริมาณงานลดลงร้อยละ 50.00</t>
  </si>
  <si>
    <t>และต้นทุนต่อหน่วยเพิ่มขึ้นร้อยละ 109.96 จากปีงบประมาณ พ.ศ. 2561</t>
  </si>
  <si>
    <t>ปีงบประมาณ พ.ศ. 2562 มีต้นทุนรวม จำนวน 5,448,329.76 บาท ปริมาณงาน 3,006 ครั้ง  ต้นทุนต่อหน่วย 1,812.48 บาท</t>
  </si>
  <si>
    <t>ในปี 2562 กิจกรรมย่อยด้านประชาสัมพันธ์   มีต้นทุนรวมลดลงร้อยละ 27.86 ปริมาณงานเพิ่มขึ้นร้อยละ 36.08</t>
  </si>
  <si>
    <t>และต้นทุนต่อหน่วยลดลงร้อยละ 46.99 จากปีงบประมาณ พ.ศ. 2561</t>
  </si>
  <si>
    <t>ปีงบประมาณ พ.ศ. 2562 มีต้นทุนรวม จำนวน 1,816,109.92 บาท ปริมาณงาน 1,016 ครั้ง ต้นทุนต่อหน่วย 1,787.51 บาท</t>
  </si>
  <si>
    <t>ในปี 2562 กิจกรรมย่อยด้านประสานราชการ   มีต้นทุนรวมลดลงร้อยละ 1.17 ปริมาณงานเพิ่มขึ้นร้อยละ 37.30</t>
  </si>
  <si>
    <t>และต้นทุนต่อหน่วยลดลงร้อยละ 28.01 จากปีงบประมาณ พ.ศ. 2561</t>
  </si>
  <si>
    <t>ปีงบประมาณ พ.ศ. 2562 มีต้นทุนรวม จำนวน 2,831,002.24 บาท ปริมาณงาน 38 รายงาน ต้นทุนต่อหน่วย 74,500.06 บาท</t>
  </si>
  <si>
    <t>ในปี 2562 กิจกรรมย่อยด้านโครงการพิเศษ   มีต้นทุนรวมลดลงร้อยละ 21.57 ปริมาณงานเพิ่มขึ้นร้อยละ 12.53</t>
  </si>
  <si>
    <t>และต้นทุนต่อหน่วยลดลงร้อยละ 64.91 จากปีงบประมาณ พ.ศ. 2560ฃ1</t>
  </si>
  <si>
    <t>ปีงบประมาณ พ.ศ. 2561 มีต้นทุนรวม จำนวน 16,466,713.29 บาท ปริมาณงาน 70,336 ชั่วโมง ต้นทุนต่อหน่วย 234.12 บาท</t>
  </si>
  <si>
    <t>ปีงบประมาณ พ.ศ. 2562 มีต้นทุนรวม จำนวน 15,736,010.59 บาท ปริมาณงาน 202,084 ชั่วโมง ต้นทุนต่อหน่วย 77.87 บาท</t>
  </si>
  <si>
    <t>และต้นทุนต่อหน่วยลดลงร้อยละ 66.74 จากปีงบประมาณ พ.ศ. 2561</t>
  </si>
  <si>
    <t>ปีงบประมาณ พ.ศ. 2561 มีต้นทุนรวม จำนวน 2,835,842.29 บาท ปริมาณงาน 1 ด้าน ต้นทุนต่อหน่วย 2,835,842.29 บาท</t>
  </si>
  <si>
    <t>ปีงบประมาณ พ.ศ. 2562 มีต้นทุนรวม จำนวน 4,883,589.49 บาท ปริมาณงาน 1 ด้าน ต้นทุนต่อหน่วย 4,883,589.49 บาท</t>
  </si>
  <si>
    <t>ในปี 2562 กิจกรรมย่อยด้านการพัฒนาทรัพยากรบุคคล   มีต้นทุนรวมลดลงร้อยละ 4.44 ปริมาณงานเพิ่มขึ้นร้อยละ 187.31</t>
  </si>
  <si>
    <t>ในปี 2562 กิจกรรมย่อยด้านติดตามและประเมินผล  มีต้นทุนรวมเพิ่มขึ้นร้อยละ 72.21 ปริมาณงานเท่าเดิม</t>
  </si>
  <si>
    <t>และต้นทุนต่อหน่วยเพิ่มขึ้นร้อยละ 72.21 จากปีงบประมาณ พ.ศ. 2561</t>
  </si>
  <si>
    <t>ปีงบประมาณ พ.ศ. 2562 มีต้นทุนรวม จำนวน 15,193,389.53 บาท ปริมาณงาน 1 โครงการ ต้นทุนต่อหน่วย 15,193,389.53 บาท</t>
  </si>
  <si>
    <t>ในปี 2562 กิจกรรมย่อยด้านส่งเสริมพัฒนาการบัญชีรายบุคคล  มีต้นทุนรวมลดลงร้อยละ 25.59</t>
  </si>
  <si>
    <t>ปริมาณงานเท่าเดิม และต้นทุนต่อหน่วยลดลงร้อยละ 25.59 จากปีงบประมาณ พ.ศ. 2561</t>
  </si>
  <si>
    <t>ปีงบประมาณ พ.ศ. 2561 มีต้นทุนรวม จำนวน 11,774,006.17 บาท ปริมาณงาน 8 โครงการ ต้นทุนต่อหน่วย 1,471,750.77 บาท</t>
  </si>
  <si>
    <t>ปีงบประมาณ พ.ศ. 2562 มีต้นทุนรวม จำนวน 9,224,557.93 บาท ปริมาณงาน 8 โครงการ ต้นทุนต่อหน่วย 1,153,069.74 บาท</t>
  </si>
  <si>
    <t>ในปี 2562 กิจกรรมย่อยด้านส่งเสริมพัฒนาการบัญชีตามโครงการพระราชดำริ  มีต้นทุนรวมลดลงร้อยละ 21.65</t>
  </si>
  <si>
    <t>ปริมาณงานเท่าเดิม และต้นทุนต่อหน่วยลดลงร้อยละ 21.65 จากปีงบประมาณ พ.ศ. 2561</t>
  </si>
  <si>
    <t>ในปี 2562 กิจกรรมย่อยด้านเทคโนโลยีสารสนเทศภายในหน่วยงาน มีต้นทุนรวมเพิ่มขึ้นร้อยละ 7.60</t>
  </si>
  <si>
    <t>ปีงบประมาณ พ.ศ. 2562 มีต้นทุนรวม จำนวน 2,142,724.02 บาท ปริมาณงาน 592 เครื่อง  ต้นทุนต่อหน่วย 3,619.47 บาท</t>
  </si>
  <si>
    <t>ปริมาณลดลงร้อยละ 19.24 และต้นทุนต่อหน่วยเพิ่มขึ้นร้อยละ 33.23 จากปีงบประมาณ พ.ศ. 2561</t>
  </si>
  <si>
    <t>สมาชิกสหกรณ์ได้รับการพัฒนาความรู้</t>
  </si>
  <si>
    <t>ปีงบประมาณ พ.ศ. 2561 มีต้นทุนรวม จำนวน 63,069,261.28 บาท ปริมาณงาน 27,924 คน ต้นทุนต่อหน่วย 2,258.60 บาท</t>
  </si>
  <si>
    <t>ปีงบประมาณ พ.ศ. 2562 มีต้นทุนรวม จำนวน 56,078,088.83 บาท ปริมาณงาน 31,674 คน ต้นทุนต่อหน่วย 1,770.48 บาท</t>
  </si>
  <si>
    <t>ในปี 2562 ผลผลิตย่อยสมาชิกสหกรณ์ได้รับการพัฒนาความรู้ มีต้นทุนรวมลดลงร้อยละ 11.08</t>
  </si>
  <si>
    <t>ปริมาณงานเพิ่มขึ้นร้อยละ 13.43 และต้นทุนต่อหน่วยลดลง ร้อยละ 21.61 จากปีงบประมาณ พ.ศ.2561</t>
  </si>
  <si>
    <t>ปีงบประมาณ พ.ศ. 2561 มีต้นทุนรวม จำนวน 59,319,489.31 บาท ปริมาณงาน 10,114 ชั่วโมง ต้นทุนต่อหน่วย 5,865.09 บาท</t>
  </si>
  <si>
    <t>ปีงบประมาณ พ.ศ. 2562 มีต้นทุนรวม จำนวน 55,574,182.01 บาท ปริมาณงาน 36,399 ชั่วโมง ต้นทุนต่อหน่วย 1,526.81 บาท</t>
  </si>
  <si>
    <t xml:space="preserve">ในปี 2562 ผลผลิตย่อยครูบัญชีประจำศูนย์การเรียนรู้การเพิ่มประสิทธิภาพการผลิตสินค้าเกษตรได้รับการพัฒนาความรู้  </t>
  </si>
  <si>
    <t xml:space="preserve"> มีต้นทุนรวมลดลงร้อยละ 6.31 ปริมาณงานเพิ่มขึ้นร้อยละ 259.89 และต้นทุนต่อหน่วยลดลง ร้อยละ 73.97 จากปีงบประมาณ พ.ศ.2561</t>
  </si>
  <si>
    <t>กองกำกับการสอบบัญชีสหกรณ์</t>
  </si>
  <si>
    <t>กองประสานงานโครงการพระราชดำริ</t>
  </si>
  <si>
    <t>ด้านกำกับและพัฒนาสหกรณ์ที่จัดจ้างผู้สอบบัญชีภาคเอกชน (กองกำกับฯ)</t>
  </si>
  <si>
    <t>ด้านกำกับและพัฒนาผู้สอบบัญชีภาคเอกชน (กองกำกับฯ)</t>
  </si>
  <si>
    <t>ด้านมาตรฐานการสอบบัญชี (สมช.)</t>
  </si>
  <si>
    <r>
      <rPr>
        <b/>
        <u/>
        <sz val="16"/>
        <rFont val="TH SarabunPSK"/>
        <family val="2"/>
      </rPr>
      <t>หมายเหตุ</t>
    </r>
    <r>
      <rPr>
        <sz val="16"/>
        <rFont val="TH SarabunPSK"/>
        <family val="2"/>
      </rPr>
      <t xml:space="preserve"> สตท.1-10 เป็นผู้วิเคราะห์</t>
    </r>
  </si>
</sst>
</file>

<file path=xl/styles.xml><?xml version="1.0" encoding="utf-8"?>
<styleSheet xmlns="http://schemas.openxmlformats.org/spreadsheetml/2006/main">
  <numFmts count="3">
    <numFmt numFmtId="43" formatCode="_-* #,##0.00_-;\-* #,##0.00_-;_-* &quot;-&quot;??_-;_-@_-"/>
    <numFmt numFmtId="191" formatCode="_(* #,##0.00_);_(* \(#,##0.00\);_(* &quot;-&quot;??_);_(@_)"/>
    <numFmt numFmtId="192" formatCode="_(* #,##0_);_(* \(#,##0\);_(* &quot;-&quot;??_);_(@_)"/>
  </numFmts>
  <fonts count="12">
    <font>
      <sz val="11"/>
      <color theme="1"/>
      <name val="Tahoma"/>
      <family val="2"/>
      <charset val="222"/>
      <scheme val="minor"/>
    </font>
    <font>
      <sz val="16"/>
      <color indexed="8"/>
      <name val="TH SarabunPSK"/>
      <family val="2"/>
    </font>
    <font>
      <b/>
      <sz val="16"/>
      <color indexed="8"/>
      <name val="TH SarabunPSK"/>
      <family val="2"/>
    </font>
    <font>
      <b/>
      <sz val="16"/>
      <name val="TH SarabunPSK"/>
      <family val="2"/>
    </font>
    <font>
      <sz val="16"/>
      <name val="TH SarabunPSK"/>
      <family val="2"/>
    </font>
    <font>
      <sz val="10"/>
      <color indexed="8"/>
      <name val="Tahoma"/>
      <family val="2"/>
    </font>
    <font>
      <b/>
      <u/>
      <sz val="16"/>
      <name val="TH SarabunPSK"/>
      <family val="2"/>
    </font>
    <font>
      <sz val="16"/>
      <name val="TH SarabunPSK"/>
      <family val="2"/>
      <charset val="222"/>
    </font>
    <font>
      <sz val="11"/>
      <color theme="1"/>
      <name val="Tahoma"/>
      <family val="2"/>
      <charset val="222"/>
      <scheme val="minor"/>
    </font>
    <font>
      <sz val="16"/>
      <color rgb="FFFF0000"/>
      <name val="TH SarabunPSK"/>
      <family val="2"/>
    </font>
    <font>
      <sz val="16"/>
      <color theme="1"/>
      <name val="TH SarabunPSK"/>
      <family val="2"/>
    </font>
    <font>
      <b/>
      <sz val="16"/>
      <color rgb="FFFF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8" fillId="0" borderId="0" applyFont="0" applyFill="0" applyBorder="0" applyAlignment="0" applyProtection="0"/>
    <xf numFmtId="0" fontId="5" fillId="0" borderId="0"/>
  </cellStyleXfs>
  <cellXfs count="155">
    <xf numFmtId="0" fontId="0" fillId="0" borderId="0" xfId="0"/>
    <xf numFmtId="192" fontId="9" fillId="0" borderId="0" xfId="1" applyNumberFormat="1" applyFont="1" applyFill="1" applyAlignment="1">
      <alignment horizontal="center"/>
    </xf>
    <xf numFmtId="0" fontId="1" fillId="0" borderId="1" xfId="0" applyFont="1" applyFill="1" applyBorder="1" applyAlignment="1">
      <alignment horizontal="center"/>
    </xf>
    <xf numFmtId="192" fontId="9" fillId="0" borderId="1" xfId="1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left"/>
    </xf>
    <xf numFmtId="1" fontId="4" fillId="0" borderId="3" xfId="0" applyNumberFormat="1" applyFont="1" applyFill="1" applyBorder="1" applyAlignment="1">
      <alignment horizontal="left"/>
    </xf>
    <xf numFmtId="191" fontId="1" fillId="0" borderId="1" xfId="1" applyNumberFormat="1" applyFont="1" applyFill="1" applyBorder="1" applyAlignment="1">
      <alignment horizontal="right" wrapText="1"/>
    </xf>
    <xf numFmtId="4" fontId="1" fillId="0" borderId="1" xfId="0" applyNumberFormat="1" applyFont="1" applyFill="1" applyBorder="1" applyAlignment="1">
      <alignment horizontal="right"/>
    </xf>
    <xf numFmtId="192" fontId="4" fillId="0" borderId="1" xfId="1" applyNumberFormat="1" applyFont="1" applyFill="1" applyBorder="1" applyAlignment="1">
      <alignment horizontal="center"/>
    </xf>
    <xf numFmtId="49" fontId="4" fillId="0" borderId="1" xfId="2" applyNumberFormat="1" applyFont="1" applyFill="1" applyBorder="1" applyAlignment="1">
      <alignment horizontal="center" vertical="center"/>
    </xf>
    <xf numFmtId="43" fontId="1" fillId="0" borderId="1" xfId="0" applyNumberFormat="1" applyFont="1" applyFill="1" applyBorder="1"/>
    <xf numFmtId="0" fontId="2" fillId="2" borderId="4" xfId="0" applyFont="1" applyFill="1" applyBorder="1" applyAlignment="1">
      <alignment horizontal="left"/>
    </xf>
    <xf numFmtId="1" fontId="4" fillId="2" borderId="3" xfId="0" applyNumberFormat="1" applyFont="1" applyFill="1" applyBorder="1" applyAlignment="1">
      <alignment horizontal="left"/>
    </xf>
    <xf numFmtId="1" fontId="1" fillId="0" borderId="3" xfId="0" applyNumberFormat="1" applyFont="1" applyFill="1" applyBorder="1" applyAlignment="1">
      <alignment horizontal="left"/>
    </xf>
    <xf numFmtId="0" fontId="2" fillId="2" borderId="2" xfId="0" applyFont="1" applyFill="1" applyBorder="1" applyAlignment="1">
      <alignment horizontal="left" vertical="center"/>
    </xf>
    <xf numFmtId="1" fontId="1" fillId="2" borderId="3" xfId="0" applyNumberFormat="1" applyFont="1" applyFill="1" applyBorder="1" applyAlignment="1">
      <alignment horizontal="left"/>
    </xf>
    <xf numFmtId="191" fontId="1" fillId="0" borderId="1" xfId="1" applyNumberFormat="1" applyFont="1" applyFill="1" applyBorder="1" applyAlignment="1">
      <alignment horizontal="right"/>
    </xf>
    <xf numFmtId="49" fontId="1" fillId="0" borderId="1" xfId="2" applyNumberFormat="1" applyFont="1" applyFill="1" applyBorder="1" applyAlignment="1">
      <alignment horizontal="center" vertical="center" shrinkToFit="1"/>
    </xf>
    <xf numFmtId="49" fontId="1" fillId="0" borderId="1" xfId="2" applyNumberFormat="1" applyFont="1" applyFill="1" applyBorder="1" applyAlignment="1">
      <alignment horizontal="center" vertical="center"/>
    </xf>
    <xf numFmtId="49" fontId="4" fillId="0" borderId="1" xfId="2" applyNumberFormat="1" applyFont="1" applyFill="1" applyBorder="1" applyAlignment="1">
      <alignment horizontal="center" vertical="center" shrinkToFit="1"/>
    </xf>
    <xf numFmtId="4" fontId="1" fillId="0" borderId="1" xfId="0" applyNumberFormat="1" applyFont="1" applyFill="1" applyBorder="1" applyAlignment="1">
      <alignment horizontal="right" wrapText="1"/>
    </xf>
    <xf numFmtId="4" fontId="4" fillId="0" borderId="1" xfId="0" applyNumberFormat="1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3" fillId="0" borderId="0" xfId="0" applyFont="1" applyFill="1" applyAlignment="1">
      <alignment horizontal="center"/>
    </xf>
    <xf numFmtId="0" fontId="4" fillId="0" borderId="0" xfId="0" applyFont="1" applyFill="1"/>
    <xf numFmtId="192" fontId="4" fillId="0" borderId="0" xfId="1" applyNumberFormat="1" applyFont="1" applyFill="1" applyAlignment="1">
      <alignment horizontal="center"/>
    </xf>
    <xf numFmtId="0" fontId="4" fillId="0" borderId="0" xfId="0" applyFont="1" applyFill="1" applyAlignment="1">
      <alignment horizontal="center"/>
    </xf>
    <xf numFmtId="40" fontId="4" fillId="0" borderId="0" xfId="0" applyNumberFormat="1" applyFont="1" applyFill="1"/>
    <xf numFmtId="0" fontId="3" fillId="0" borderId="0" xfId="0" applyFont="1" applyFill="1"/>
    <xf numFmtId="0" fontId="4" fillId="0" borderId="0" xfId="0" applyFont="1" applyFill="1" applyBorder="1"/>
    <xf numFmtId="0" fontId="3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 shrinkToFit="1"/>
    </xf>
    <xf numFmtId="192" fontId="3" fillId="0" borderId="1" xfId="1" applyNumberFormat="1" applyFont="1" applyFill="1" applyBorder="1" applyAlignment="1">
      <alignment horizontal="center" vertical="center" wrapText="1" shrinkToFit="1"/>
    </xf>
    <xf numFmtId="40" fontId="3" fillId="0" borderId="1" xfId="0" applyNumberFormat="1" applyFont="1" applyFill="1" applyBorder="1" applyAlignment="1">
      <alignment horizontal="center" vertical="center" wrapText="1" shrinkToFit="1"/>
    </xf>
    <xf numFmtId="0" fontId="3" fillId="0" borderId="0" xfId="0" applyFont="1" applyFill="1" applyAlignment="1">
      <alignment horizontal="center" vertical="center" shrinkToFit="1"/>
    </xf>
    <xf numFmtId="0" fontId="3" fillId="0" borderId="0" xfId="0" applyFont="1" applyFill="1" applyBorder="1" applyAlignment="1">
      <alignment horizontal="center" vertical="center" shrinkToFit="1"/>
    </xf>
    <xf numFmtId="191" fontId="4" fillId="0" borderId="1" xfId="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91" fontId="4" fillId="0" borderId="1" xfId="1" applyNumberFormat="1" applyFont="1" applyFill="1" applyBorder="1" applyAlignment="1">
      <alignment horizontal="center" vertical="center" shrinkToFit="1"/>
    </xf>
    <xf numFmtId="192" fontId="9" fillId="0" borderId="1" xfId="1" applyNumberFormat="1" applyFont="1" applyFill="1" applyBorder="1" applyAlignment="1">
      <alignment horizontal="center" vertical="center"/>
    </xf>
    <xf numFmtId="40" fontId="4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/>
    </xf>
    <xf numFmtId="1" fontId="4" fillId="0" borderId="1" xfId="0" applyNumberFormat="1" applyFont="1" applyFill="1" applyBorder="1" applyAlignment="1">
      <alignment horizontal="left"/>
    </xf>
    <xf numFmtId="39" fontId="4" fillId="0" borderId="1" xfId="0" applyNumberFormat="1" applyFont="1" applyFill="1" applyBorder="1" applyAlignment="1">
      <alignment vertical="center" shrinkToFit="1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43" fontId="4" fillId="0" borderId="0" xfId="0" applyNumberFormat="1" applyFont="1" applyFill="1" applyBorder="1" applyAlignment="1">
      <alignment vertical="center"/>
    </xf>
    <xf numFmtId="1" fontId="1" fillId="0" borderId="1" xfId="0" applyNumberFormat="1" applyFont="1" applyFill="1" applyBorder="1" applyAlignment="1">
      <alignment horizontal="left"/>
    </xf>
    <xf numFmtId="49" fontId="3" fillId="0" borderId="1" xfId="0" applyNumberFormat="1" applyFont="1" applyFill="1" applyBorder="1" applyAlignment="1">
      <alignment horizontal="left" vertical="center"/>
    </xf>
    <xf numFmtId="49" fontId="1" fillId="0" borderId="3" xfId="2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10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4" fontId="3" fillId="0" borderId="0" xfId="0" applyNumberFormat="1" applyFont="1" applyFill="1" applyBorder="1" applyAlignment="1">
      <alignment vertical="center" shrinkToFit="1"/>
    </xf>
    <xf numFmtId="192" fontId="3" fillId="0" borderId="0" xfId="1" applyNumberFormat="1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vertical="center" shrinkToFit="1"/>
    </xf>
    <xf numFmtId="4" fontId="2" fillId="0" borderId="5" xfId="0" applyNumberFormat="1" applyFont="1" applyFill="1" applyBorder="1"/>
    <xf numFmtId="4" fontId="2" fillId="0" borderId="0" xfId="0" applyNumberFormat="1" applyFont="1" applyFill="1" applyBorder="1"/>
    <xf numFmtId="192" fontId="9" fillId="0" borderId="0" xfId="1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39" fontId="4" fillId="0" borderId="0" xfId="0" applyNumberFormat="1" applyFont="1" applyFill="1" applyBorder="1" applyAlignment="1">
      <alignment vertical="center" shrinkToFit="1"/>
    </xf>
    <xf numFmtId="0" fontId="9" fillId="0" borderId="0" xfId="0" applyFont="1" applyFill="1"/>
    <xf numFmtId="0" fontId="3" fillId="2" borderId="3" xfId="0" applyFont="1" applyFill="1" applyBorder="1" applyAlignment="1">
      <alignment horizontal="left" vertical="center"/>
    </xf>
    <xf numFmtId="1" fontId="4" fillId="2" borderId="1" xfId="0" applyNumberFormat="1" applyFont="1" applyFill="1" applyBorder="1" applyAlignment="1">
      <alignment horizontal="left"/>
    </xf>
    <xf numFmtId="1" fontId="1" fillId="2" borderId="1" xfId="0" applyNumberFormat="1" applyFont="1" applyFill="1" applyBorder="1" applyAlignment="1">
      <alignment horizontal="left"/>
    </xf>
    <xf numFmtId="0" fontId="4" fillId="2" borderId="1" xfId="0" applyFont="1" applyFill="1" applyBorder="1" applyAlignment="1">
      <alignment horizontal="left" vertical="center"/>
    </xf>
    <xf numFmtId="39" fontId="4" fillId="0" borderId="0" xfId="0" applyNumberFormat="1" applyFont="1" applyFill="1"/>
    <xf numFmtId="39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92" fontId="3" fillId="0" borderId="1" xfId="1" applyNumberFormat="1" applyFont="1" applyFill="1" applyBorder="1" applyAlignment="1">
      <alignment horizontal="center" vertical="center" wrapText="1"/>
    </xf>
    <xf numFmtId="191" fontId="3" fillId="0" borderId="1" xfId="1" applyNumberFormat="1" applyFont="1" applyFill="1" applyBorder="1" applyAlignment="1">
      <alignment horizontal="center" vertical="center" wrapText="1"/>
    </xf>
    <xf numFmtId="39" fontId="3" fillId="0" borderId="1" xfId="1" applyNumberFormat="1" applyFont="1" applyFill="1" applyBorder="1" applyAlignment="1">
      <alignment horizontal="center" vertical="center" wrapText="1"/>
    </xf>
    <xf numFmtId="39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left"/>
    </xf>
    <xf numFmtId="4" fontId="4" fillId="0" borderId="1" xfId="0" applyNumberFormat="1" applyFont="1" applyFill="1" applyBorder="1" applyAlignment="1">
      <alignment vertical="center"/>
    </xf>
    <xf numFmtId="191" fontId="4" fillId="0" borderId="1" xfId="1" applyNumberFormat="1" applyFont="1" applyFill="1" applyBorder="1" applyAlignment="1">
      <alignment vertical="center"/>
    </xf>
    <xf numFmtId="39" fontId="4" fillId="0" borderId="1" xfId="1" applyNumberFormat="1" applyFont="1" applyFill="1" applyBorder="1" applyAlignment="1">
      <alignment shrinkToFit="1"/>
    </xf>
    <xf numFmtId="39" fontId="4" fillId="0" borderId="1" xfId="0" applyNumberFormat="1" applyFont="1" applyFill="1" applyBorder="1" applyAlignment="1">
      <alignment shrinkToFit="1"/>
    </xf>
    <xf numFmtId="191" fontId="4" fillId="0" borderId="0" xfId="1" applyNumberFormat="1" applyFont="1" applyFill="1"/>
    <xf numFmtId="43" fontId="4" fillId="0" borderId="0" xfId="0" applyNumberFormat="1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4" fontId="3" fillId="0" borderId="0" xfId="0" applyNumberFormat="1" applyFont="1" applyFill="1" applyBorder="1" applyAlignment="1">
      <alignment shrinkToFit="1"/>
    </xf>
    <xf numFmtId="192" fontId="3" fillId="0" borderId="0" xfId="1" applyNumberFormat="1" applyFont="1" applyFill="1" applyBorder="1" applyAlignment="1">
      <alignment shrinkToFit="1"/>
    </xf>
    <xf numFmtId="0" fontId="3" fillId="0" borderId="0" xfId="0" applyFont="1" applyFill="1" applyBorder="1" applyAlignment="1">
      <alignment horizontal="center" shrinkToFit="1"/>
    </xf>
    <xf numFmtId="191" fontId="3" fillId="0" borderId="0" xfId="1" applyNumberFormat="1" applyFont="1" applyFill="1" applyBorder="1" applyAlignment="1">
      <alignment shrinkToFit="1"/>
    </xf>
    <xf numFmtId="192" fontId="11" fillId="0" borderId="0" xfId="1" applyNumberFormat="1" applyFont="1" applyFill="1" applyBorder="1" applyAlignment="1">
      <alignment shrinkToFit="1"/>
    </xf>
    <xf numFmtId="39" fontId="3" fillId="0" borderId="0" xfId="1" applyNumberFormat="1" applyFont="1" applyFill="1" applyBorder="1" applyAlignment="1">
      <alignment shrinkToFit="1"/>
    </xf>
    <xf numFmtId="39" fontId="3" fillId="0" borderId="0" xfId="0" applyNumberFormat="1" applyFont="1" applyFill="1" applyBorder="1" applyAlignment="1">
      <alignment shrinkToFit="1"/>
    </xf>
    <xf numFmtId="192" fontId="4" fillId="0" borderId="0" xfId="1" applyNumberFormat="1" applyFont="1" applyFill="1"/>
    <xf numFmtId="192" fontId="9" fillId="0" borderId="0" xfId="1" applyNumberFormat="1" applyFont="1" applyFill="1"/>
    <xf numFmtId="39" fontId="4" fillId="0" borderId="0" xfId="1" applyNumberFormat="1" applyFont="1" applyFill="1"/>
    <xf numFmtId="0" fontId="3" fillId="0" borderId="0" xfId="0" applyFont="1" applyFill="1" applyBorder="1" applyAlignment="1">
      <alignment horizontal="left" vertical="center"/>
    </xf>
    <xf numFmtId="1" fontId="4" fillId="0" borderId="0" xfId="0" applyNumberFormat="1" applyFont="1" applyFill="1" applyBorder="1" applyAlignment="1">
      <alignment horizontal="left"/>
    </xf>
    <xf numFmtId="1" fontId="1" fillId="0" borderId="0" xfId="0" applyNumberFormat="1" applyFont="1" applyFill="1" applyBorder="1" applyAlignment="1">
      <alignment horizontal="left"/>
    </xf>
    <xf numFmtId="49" fontId="3" fillId="0" borderId="0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40" fontId="4" fillId="0" borderId="0" xfId="0" applyNumberFormat="1" applyFont="1" applyFill="1" applyAlignment="1">
      <alignment vertical="center"/>
    </xf>
    <xf numFmtId="0" fontId="4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left" vertical="center" indent="3"/>
    </xf>
    <xf numFmtId="0" fontId="4" fillId="0" borderId="0" xfId="0" applyFont="1" applyFill="1" applyBorder="1" applyAlignment="1">
      <alignment horizontal="left"/>
    </xf>
    <xf numFmtId="4" fontId="4" fillId="0" borderId="0" xfId="0" applyNumberFormat="1" applyFont="1" applyFill="1" applyBorder="1" applyAlignment="1">
      <alignment shrinkToFit="1"/>
    </xf>
    <xf numFmtId="43" fontId="4" fillId="0" borderId="1" xfId="0" applyNumberFormat="1" applyFont="1" applyFill="1" applyBorder="1"/>
    <xf numFmtId="43" fontId="1" fillId="0" borderId="1" xfId="1" applyFont="1" applyBorder="1"/>
    <xf numFmtId="43" fontId="1" fillId="0" borderId="1" xfId="1" applyFont="1" applyFill="1" applyBorder="1" applyAlignment="1">
      <alignment horizontal="right" wrapText="1"/>
    </xf>
    <xf numFmtId="191" fontId="3" fillId="0" borderId="1" xfId="1" applyNumberFormat="1" applyFont="1" applyFill="1" applyBorder="1" applyAlignment="1">
      <alignment horizontal="center" vertical="center" wrapText="1" shrinkToFit="1"/>
    </xf>
    <xf numFmtId="2" fontId="4" fillId="0" borderId="1" xfId="0" applyNumberFormat="1" applyFont="1" applyFill="1" applyBorder="1" applyAlignment="1">
      <alignment vertical="center" shrinkToFit="1"/>
    </xf>
    <xf numFmtId="1" fontId="1" fillId="0" borderId="6" xfId="0" applyNumberFormat="1" applyFont="1" applyFill="1" applyBorder="1" applyAlignment="1">
      <alignment horizontal="left"/>
    </xf>
    <xf numFmtId="0" fontId="7" fillId="0" borderId="0" xfId="0" applyFont="1" applyFill="1"/>
    <xf numFmtId="49" fontId="4" fillId="0" borderId="6" xfId="0" applyNumberFormat="1" applyFont="1" applyFill="1" applyBorder="1" applyAlignment="1">
      <alignment horizontal="left" vertical="center"/>
    </xf>
    <xf numFmtId="1" fontId="4" fillId="0" borderId="6" xfId="0" applyNumberFormat="1" applyFont="1" applyFill="1" applyBorder="1" applyAlignment="1">
      <alignment horizontal="left"/>
    </xf>
    <xf numFmtId="43" fontId="1" fillId="0" borderId="6" xfId="1" applyFont="1" applyFill="1" applyBorder="1" applyAlignment="1">
      <alignment horizontal="right" wrapText="1"/>
    </xf>
    <xf numFmtId="4" fontId="1" fillId="0" borderId="6" xfId="0" applyNumberFormat="1" applyFont="1" applyFill="1" applyBorder="1" applyAlignment="1">
      <alignment horizontal="right"/>
    </xf>
    <xf numFmtId="192" fontId="4" fillId="0" borderId="6" xfId="1" applyNumberFormat="1" applyFont="1" applyFill="1" applyBorder="1" applyAlignment="1">
      <alignment horizontal="center"/>
    </xf>
    <xf numFmtId="49" fontId="4" fillId="0" borderId="6" xfId="2" applyNumberFormat="1" applyFont="1" applyFill="1" applyBorder="1" applyAlignment="1">
      <alignment horizontal="center" vertical="center"/>
    </xf>
    <xf numFmtId="43" fontId="1" fillId="0" borderId="6" xfId="0" applyNumberFormat="1" applyFont="1" applyFill="1" applyBorder="1"/>
    <xf numFmtId="39" fontId="4" fillId="0" borderId="6" xfId="0" applyNumberFormat="1" applyFont="1" applyFill="1" applyBorder="1" applyAlignment="1">
      <alignment vertical="center" shrinkToFit="1"/>
    </xf>
    <xf numFmtId="49" fontId="4" fillId="0" borderId="7" xfId="0" applyNumberFormat="1" applyFont="1" applyFill="1" applyBorder="1" applyAlignment="1">
      <alignment horizontal="left" vertical="center"/>
    </xf>
    <xf numFmtId="0" fontId="10" fillId="0" borderId="7" xfId="0" applyFont="1" applyBorder="1" applyAlignment="1">
      <alignment wrapText="1" shrinkToFit="1"/>
    </xf>
    <xf numFmtId="43" fontId="1" fillId="0" borderId="7" xfId="1" applyFont="1" applyFill="1" applyBorder="1" applyAlignment="1">
      <alignment horizontal="right" wrapText="1"/>
    </xf>
    <xf numFmtId="4" fontId="1" fillId="0" borderId="7" xfId="0" applyNumberFormat="1" applyFont="1" applyFill="1" applyBorder="1" applyAlignment="1">
      <alignment horizontal="right"/>
    </xf>
    <xf numFmtId="192" fontId="4" fillId="0" borderId="7" xfId="1" applyNumberFormat="1" applyFont="1" applyFill="1" applyBorder="1" applyAlignment="1">
      <alignment horizontal="center"/>
    </xf>
    <xf numFmtId="49" fontId="4" fillId="0" borderId="7" xfId="2" applyNumberFormat="1" applyFont="1" applyFill="1" applyBorder="1" applyAlignment="1">
      <alignment horizontal="center" vertical="center"/>
    </xf>
    <xf numFmtId="43" fontId="1" fillId="0" borderId="7" xfId="0" applyNumberFormat="1" applyFont="1" applyFill="1" applyBorder="1"/>
    <xf numFmtId="39" fontId="4" fillId="0" borderId="7" xfId="0" applyNumberFormat="1" applyFont="1" applyFill="1" applyBorder="1" applyAlignment="1">
      <alignment vertical="center" shrinkToFit="1"/>
    </xf>
    <xf numFmtId="49" fontId="4" fillId="0" borderId="8" xfId="0" applyNumberFormat="1" applyFont="1" applyFill="1" applyBorder="1" applyAlignment="1">
      <alignment horizontal="left" vertical="center"/>
    </xf>
    <xf numFmtId="0" fontId="10" fillId="0" borderId="8" xfId="0" applyFont="1" applyBorder="1" applyAlignment="1">
      <alignment wrapText="1" shrinkToFit="1"/>
    </xf>
    <xf numFmtId="43" fontId="1" fillId="0" borderId="8" xfId="1" applyFont="1" applyFill="1" applyBorder="1" applyAlignment="1">
      <alignment horizontal="right" wrapText="1"/>
    </xf>
    <xf numFmtId="4" fontId="1" fillId="0" borderId="8" xfId="0" applyNumberFormat="1" applyFont="1" applyFill="1" applyBorder="1" applyAlignment="1">
      <alignment horizontal="right"/>
    </xf>
    <xf numFmtId="192" fontId="4" fillId="0" borderId="8" xfId="1" applyNumberFormat="1" applyFont="1" applyFill="1" applyBorder="1" applyAlignment="1">
      <alignment horizontal="center"/>
    </xf>
    <xf numFmtId="49" fontId="4" fillId="0" borderId="8" xfId="2" applyNumberFormat="1" applyFont="1" applyFill="1" applyBorder="1" applyAlignment="1">
      <alignment horizontal="center" vertical="center"/>
    </xf>
    <xf numFmtId="43" fontId="1" fillId="0" borderId="8" xfId="0" applyNumberFormat="1" applyFont="1" applyFill="1" applyBorder="1"/>
    <xf numFmtId="39" fontId="4" fillId="0" borderId="8" xfId="0" applyNumberFormat="1" applyFont="1" applyFill="1" applyBorder="1" applyAlignment="1">
      <alignment vertical="center" shrinkToFit="1"/>
    </xf>
    <xf numFmtId="0" fontId="3" fillId="0" borderId="2" xfId="0" applyFont="1" applyFill="1" applyBorder="1" applyAlignment="1">
      <alignment horizontal="center" vertical="center" shrinkToFit="1"/>
    </xf>
    <xf numFmtId="0" fontId="3" fillId="0" borderId="3" xfId="0" applyFont="1" applyFill="1" applyBorder="1" applyAlignment="1">
      <alignment horizontal="center" vertical="center" shrinkToFit="1"/>
    </xf>
    <xf numFmtId="0" fontId="3" fillId="0" borderId="2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/>
    </xf>
    <xf numFmtId="40" fontId="3" fillId="0" borderId="0" xfId="0" applyNumberFormat="1" applyFont="1" applyFill="1" applyAlignment="1">
      <alignment horizontal="center"/>
    </xf>
    <xf numFmtId="0" fontId="3" fillId="0" borderId="2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0" fontId="3" fillId="0" borderId="1" xfId="0" applyNumberFormat="1" applyFont="1" applyFill="1" applyBorder="1" applyAlignment="1">
      <alignment horizontal="center" vertical="center"/>
    </xf>
    <xf numFmtId="0" fontId="2" fillId="0" borderId="2" xfId="2" applyFont="1" applyBorder="1" applyAlignment="1">
      <alignment horizontal="center" vertical="center"/>
    </xf>
    <xf numFmtId="0" fontId="2" fillId="0" borderId="3" xfId="2" applyFont="1" applyBorder="1" applyAlignment="1">
      <alignment horizontal="center" vertical="center"/>
    </xf>
    <xf numFmtId="39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shrinkToFit="1"/>
    </xf>
    <xf numFmtId="39" fontId="3" fillId="0" borderId="0" xfId="0" applyNumberFormat="1" applyFont="1" applyFill="1" applyAlignment="1">
      <alignment horizontal="center"/>
    </xf>
  </cellXfs>
  <cellStyles count="3">
    <cellStyle name="เครื่องหมายจุลภาค" xfId="1" builtinId="3"/>
    <cellStyle name="ปกติ" xfId="0" builtinId="0"/>
    <cellStyle name="ปกติ_เชื่อมโยงผลย่อย กิจย่อย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W47"/>
  <sheetViews>
    <sheetView workbookViewId="0">
      <pane xSplit="2" ySplit="7" topLeftCell="C20" activePane="bottomRight" state="frozen"/>
      <selection pane="topRight" activeCell="C1" sqref="C1"/>
      <selection pane="bottomLeft" activeCell="A8" sqref="A8"/>
      <selection pane="bottomRight" activeCell="B26" sqref="B26"/>
    </sheetView>
  </sheetViews>
  <sheetFormatPr defaultColWidth="11.625" defaultRowHeight="21.75" customHeight="1"/>
  <cols>
    <col min="1" max="1" width="3.625" style="25" customWidth="1"/>
    <col min="2" max="2" width="64.125" style="25" bestFit="1" customWidth="1"/>
    <col min="3" max="3" width="17.25" style="25" bestFit="1" customWidth="1"/>
    <col min="4" max="4" width="14.125" style="25" bestFit="1" customWidth="1"/>
    <col min="5" max="6" width="15.25" style="25" bestFit="1" customWidth="1"/>
    <col min="7" max="7" width="18.25" style="25" customWidth="1"/>
    <col min="8" max="8" width="15" style="26" bestFit="1" customWidth="1"/>
    <col min="9" max="9" width="8" style="27" customWidth="1"/>
    <col min="10" max="10" width="15.25" style="25" bestFit="1" customWidth="1"/>
    <col min="11" max="11" width="18.75" style="25" customWidth="1"/>
    <col min="12" max="12" width="14.125" style="25" bestFit="1" customWidth="1"/>
    <col min="13" max="13" width="15.75" style="25" customWidth="1"/>
    <col min="14" max="14" width="16.125" style="25" customWidth="1"/>
    <col min="15" max="15" width="18.875" style="25" customWidth="1"/>
    <col min="16" max="16" width="15" style="1" bestFit="1" customWidth="1"/>
    <col min="17" max="17" width="8.375" style="27" customWidth="1"/>
    <col min="18" max="18" width="15.25" style="25" bestFit="1" customWidth="1"/>
    <col min="19" max="19" width="6.875" style="28" bestFit="1" customWidth="1"/>
    <col min="20" max="20" width="8.25" style="28" customWidth="1"/>
    <col min="21" max="21" width="6.875" style="28" bestFit="1" customWidth="1"/>
    <col min="22" max="22" width="12.625" style="25" customWidth="1"/>
    <col min="23" max="23" width="12.375" style="25" bestFit="1" customWidth="1"/>
    <col min="24" max="26" width="11.625" style="25"/>
    <col min="27" max="27" width="12.375" style="25" bestFit="1" customWidth="1"/>
    <col min="28" max="16384" width="11.625" style="25"/>
  </cols>
  <sheetData>
    <row r="1" spans="1:23" ht="21.75" customHeight="1">
      <c r="A1" s="143" t="s">
        <v>0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3" ht="21.75" customHeight="1">
      <c r="A2" s="143" t="s">
        <v>135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  <c r="S2" s="143"/>
      <c r="T2" s="143"/>
      <c r="U2" s="143"/>
    </row>
    <row r="4" spans="1:23" ht="21.75" customHeight="1">
      <c r="A4" s="29" t="s">
        <v>60</v>
      </c>
      <c r="I4" s="143"/>
      <c r="J4" s="143"/>
      <c r="Q4" s="143"/>
      <c r="R4" s="143"/>
      <c r="T4" s="144" t="s">
        <v>3</v>
      </c>
      <c r="U4" s="144"/>
    </row>
    <row r="5" spans="1:23" ht="21.75" customHeight="1">
      <c r="W5" s="30"/>
    </row>
    <row r="6" spans="1:23" s="31" customFormat="1" ht="21.75" customHeight="1">
      <c r="A6" s="145" t="s">
        <v>108</v>
      </c>
      <c r="B6" s="146"/>
      <c r="C6" s="146"/>
      <c r="D6" s="146"/>
      <c r="E6" s="146"/>
      <c r="F6" s="146"/>
      <c r="G6" s="146"/>
      <c r="H6" s="146"/>
      <c r="I6" s="146"/>
      <c r="J6" s="147"/>
      <c r="K6" s="148" t="s">
        <v>136</v>
      </c>
      <c r="L6" s="148"/>
      <c r="M6" s="148"/>
      <c r="N6" s="148"/>
      <c r="O6" s="148"/>
      <c r="P6" s="148"/>
      <c r="Q6" s="148"/>
      <c r="R6" s="148"/>
      <c r="S6" s="149" t="s">
        <v>61</v>
      </c>
      <c r="T6" s="149"/>
      <c r="U6" s="149"/>
      <c r="W6" s="32"/>
    </row>
    <row r="7" spans="1:23" s="36" customFormat="1" ht="105">
      <c r="A7" s="139" t="s">
        <v>62</v>
      </c>
      <c r="B7" s="140"/>
      <c r="C7" s="33" t="s">
        <v>63</v>
      </c>
      <c r="D7" s="33" t="s">
        <v>64</v>
      </c>
      <c r="E7" s="33" t="s">
        <v>2</v>
      </c>
      <c r="F7" s="33" t="s">
        <v>4</v>
      </c>
      <c r="G7" s="33" t="s">
        <v>5</v>
      </c>
      <c r="H7" s="33" t="s">
        <v>6</v>
      </c>
      <c r="I7" s="33" t="s">
        <v>7</v>
      </c>
      <c r="J7" s="111" t="s">
        <v>8</v>
      </c>
      <c r="K7" s="33" t="s">
        <v>65</v>
      </c>
      <c r="L7" s="33" t="s">
        <v>64</v>
      </c>
      <c r="M7" s="33" t="s">
        <v>2</v>
      </c>
      <c r="N7" s="33" t="s">
        <v>4</v>
      </c>
      <c r="O7" s="33" t="s">
        <v>5</v>
      </c>
      <c r="P7" s="34" t="s">
        <v>6</v>
      </c>
      <c r="Q7" s="33" t="s">
        <v>7</v>
      </c>
      <c r="R7" s="33" t="s">
        <v>8</v>
      </c>
      <c r="S7" s="35" t="s">
        <v>66</v>
      </c>
      <c r="T7" s="35" t="s">
        <v>67</v>
      </c>
      <c r="U7" s="35" t="s">
        <v>68</v>
      </c>
      <c r="W7" s="37"/>
    </row>
    <row r="8" spans="1:23" s="43" customFormat="1" ht="21.75" customHeight="1">
      <c r="A8" s="141" t="s">
        <v>69</v>
      </c>
      <c r="B8" s="142"/>
      <c r="C8" s="38"/>
      <c r="D8" s="39"/>
      <c r="E8" s="39"/>
      <c r="F8" s="39"/>
      <c r="G8" s="39"/>
      <c r="H8" s="39"/>
      <c r="I8" s="39"/>
      <c r="J8" s="40"/>
      <c r="K8" s="39"/>
      <c r="L8" s="39"/>
      <c r="M8" s="39"/>
      <c r="N8" s="39"/>
      <c r="O8" s="39"/>
      <c r="P8" s="41"/>
      <c r="Q8" s="39"/>
      <c r="R8" s="39"/>
      <c r="S8" s="42"/>
      <c r="T8" s="42"/>
      <c r="U8" s="42"/>
      <c r="W8" s="44"/>
    </row>
    <row r="9" spans="1:23" s="43" customFormat="1" ht="21.75" customHeight="1">
      <c r="A9" s="4" t="s">
        <v>10</v>
      </c>
      <c r="B9" s="66"/>
      <c r="C9" s="38"/>
      <c r="D9" s="39"/>
      <c r="E9" s="39"/>
      <c r="F9" s="39"/>
      <c r="G9" s="39"/>
      <c r="H9" s="39"/>
      <c r="I9" s="39"/>
      <c r="J9" s="40"/>
      <c r="K9" s="39"/>
      <c r="L9" s="39"/>
      <c r="M9" s="39"/>
      <c r="N9" s="39"/>
      <c r="O9" s="39"/>
      <c r="P9" s="41"/>
      <c r="Q9" s="39"/>
      <c r="R9" s="39"/>
      <c r="S9" s="42"/>
      <c r="T9" s="42"/>
      <c r="U9" s="42"/>
      <c r="W9" s="44"/>
    </row>
    <row r="10" spans="1:23" s="48" customFormat="1" ht="21.75" customHeight="1">
      <c r="A10" s="45" t="s">
        <v>47</v>
      </c>
      <c r="B10" s="46" t="s">
        <v>12</v>
      </c>
      <c r="C10" s="110">
        <v>15960947.369999999</v>
      </c>
      <c r="D10" s="110">
        <v>298948.27</v>
      </c>
      <c r="E10" s="110">
        <v>1057662.49</v>
      </c>
      <c r="F10" s="110">
        <v>499728.9</v>
      </c>
      <c r="G10" s="7">
        <f>SUM(C10:F10)</f>
        <v>17817287.029999997</v>
      </c>
      <c r="H10" s="8">
        <v>1845</v>
      </c>
      <c r="I10" s="9" t="s">
        <v>11</v>
      </c>
      <c r="J10" s="10">
        <f>G10/H10</f>
        <v>9657.0661409214081</v>
      </c>
      <c r="K10" s="110">
        <v>15309228.859999999</v>
      </c>
      <c r="L10" s="110">
        <v>5022.2000000000007</v>
      </c>
      <c r="M10" s="110">
        <v>948132.06</v>
      </c>
      <c r="N10" s="110">
        <v>408024.01</v>
      </c>
      <c r="O10" s="7">
        <f t="shared" ref="O10:O44" si="0">SUM(K10:N10)</f>
        <v>16670407.129999999</v>
      </c>
      <c r="P10" s="8">
        <v>1413</v>
      </c>
      <c r="Q10" s="9" t="s">
        <v>11</v>
      </c>
      <c r="R10" s="10">
        <f t="shared" ref="R10:R25" si="1">O10/P10</f>
        <v>11797.881903750884</v>
      </c>
      <c r="S10" s="47">
        <f>(O10-G10)/G10*100</f>
        <v>-6.4368941133907214</v>
      </c>
      <c r="T10" s="47">
        <f>(P10-H10)/H10*100</f>
        <v>-23.414634146341466</v>
      </c>
      <c r="U10" s="47">
        <f>(R10-J10)/J10*100</f>
        <v>22.16838666722867</v>
      </c>
      <c r="W10" s="50"/>
    </row>
    <row r="11" spans="1:23" s="48" customFormat="1" ht="21.75" customHeight="1">
      <c r="A11" s="115" t="s">
        <v>48</v>
      </c>
      <c r="B11" s="116" t="s">
        <v>139</v>
      </c>
      <c r="C11" s="117">
        <v>712879.13</v>
      </c>
      <c r="D11" s="117">
        <v>338.65</v>
      </c>
      <c r="E11" s="117">
        <v>50808.09</v>
      </c>
      <c r="F11" s="117">
        <v>17030.41</v>
      </c>
      <c r="G11" s="118">
        <f>SUM(C11:F11)</f>
        <v>781056.28</v>
      </c>
      <c r="H11" s="119">
        <v>960</v>
      </c>
      <c r="I11" s="120" t="s">
        <v>14</v>
      </c>
      <c r="J11" s="121">
        <f>G11/H11</f>
        <v>813.60029166666675</v>
      </c>
      <c r="K11" s="117">
        <v>726080.45</v>
      </c>
      <c r="L11" s="117">
        <v>0.55000000000000004</v>
      </c>
      <c r="M11" s="117">
        <v>45216.27</v>
      </c>
      <c r="N11" s="117">
        <v>16437.87</v>
      </c>
      <c r="O11" s="118">
        <f t="shared" si="0"/>
        <v>787735.14</v>
      </c>
      <c r="P11" s="119">
        <v>528</v>
      </c>
      <c r="Q11" s="120" t="s">
        <v>14</v>
      </c>
      <c r="R11" s="121">
        <f t="shared" si="1"/>
        <v>1491.9226136363636</v>
      </c>
      <c r="S11" s="122">
        <f>(O11-G11)/G11*100</f>
        <v>0.85510611348006638</v>
      </c>
      <c r="T11" s="122">
        <f>(P11-H11)/H11*100</f>
        <v>-45</v>
      </c>
      <c r="U11" s="122">
        <f>(R11-J11)/J11*100</f>
        <v>83.372920206327379</v>
      </c>
      <c r="W11" s="50"/>
    </row>
    <row r="12" spans="1:23" s="48" customFormat="1" ht="42">
      <c r="A12" s="123"/>
      <c r="B12" s="124" t="s">
        <v>140</v>
      </c>
      <c r="C12" s="125"/>
      <c r="D12" s="125"/>
      <c r="E12" s="125"/>
      <c r="F12" s="125"/>
      <c r="G12" s="126"/>
      <c r="H12" s="127"/>
      <c r="I12" s="128"/>
      <c r="J12" s="129"/>
      <c r="K12" s="125"/>
      <c r="L12" s="125"/>
      <c r="M12" s="125"/>
      <c r="N12" s="125"/>
      <c r="O12" s="126"/>
      <c r="P12" s="127"/>
      <c r="Q12" s="128"/>
      <c r="R12" s="129"/>
      <c r="S12" s="130"/>
      <c r="T12" s="130"/>
      <c r="U12" s="130"/>
      <c r="W12" s="50"/>
    </row>
    <row r="13" spans="1:23" s="48" customFormat="1" ht="21.75" customHeight="1">
      <c r="A13" s="11" t="s">
        <v>15</v>
      </c>
      <c r="B13" s="67"/>
      <c r="C13" s="6"/>
      <c r="D13" s="6"/>
      <c r="E13" s="6"/>
      <c r="F13" s="6"/>
      <c r="G13" s="7"/>
      <c r="H13" s="8"/>
      <c r="I13" s="9"/>
      <c r="J13" s="10"/>
      <c r="K13" s="6"/>
      <c r="L13" s="6"/>
      <c r="M13" s="6"/>
      <c r="N13" s="6"/>
      <c r="O13" s="7"/>
      <c r="P13" s="8"/>
      <c r="Q13" s="9"/>
      <c r="R13" s="10"/>
      <c r="S13" s="47"/>
      <c r="T13" s="47"/>
      <c r="U13" s="47"/>
      <c r="W13" s="50"/>
    </row>
    <row r="14" spans="1:23" s="48" customFormat="1" ht="21.75" customHeight="1">
      <c r="A14" s="45" t="s">
        <v>49</v>
      </c>
      <c r="B14" s="51" t="s">
        <v>16</v>
      </c>
      <c r="C14" s="110">
        <v>41016241.439999998</v>
      </c>
      <c r="D14" s="110">
        <v>9116.3799999999992</v>
      </c>
      <c r="E14" s="110">
        <v>2385220.7000000002</v>
      </c>
      <c r="F14" s="110">
        <v>1451574.31</v>
      </c>
      <c r="G14" s="7">
        <f>SUM(C14:F14)</f>
        <v>44862152.830000006</v>
      </c>
      <c r="H14" s="8">
        <v>3109</v>
      </c>
      <c r="I14" s="9" t="s">
        <v>11</v>
      </c>
      <c r="J14" s="10">
        <f>G14/H14</f>
        <v>14429.769324541656</v>
      </c>
      <c r="K14" s="110">
        <v>45361746.07</v>
      </c>
      <c r="L14" s="110">
        <v>17305.439999999999</v>
      </c>
      <c r="M14" s="110">
        <v>2325395.5499999998</v>
      </c>
      <c r="N14" s="110">
        <v>1535174.44</v>
      </c>
      <c r="O14" s="7">
        <f t="shared" si="0"/>
        <v>49239621.499999993</v>
      </c>
      <c r="P14" s="8">
        <v>2633</v>
      </c>
      <c r="Q14" s="9" t="s">
        <v>11</v>
      </c>
      <c r="R14" s="10">
        <f t="shared" si="1"/>
        <v>18700.957652867448</v>
      </c>
      <c r="S14" s="47">
        <f>(O14-G14)/G14*100</f>
        <v>9.7575983180920982</v>
      </c>
      <c r="T14" s="47">
        <f>(P14-H14)/H14*100</f>
        <v>-15.310389192666452</v>
      </c>
      <c r="U14" s="47">
        <f>(R14-J14)/J14*100</f>
        <v>29.599837892498403</v>
      </c>
      <c r="W14" s="50"/>
    </row>
    <row r="15" spans="1:23" s="48" customFormat="1" ht="21.75" customHeight="1">
      <c r="A15" s="45" t="s">
        <v>50</v>
      </c>
      <c r="B15" s="13" t="s">
        <v>17</v>
      </c>
      <c r="C15" s="110">
        <v>50924463.68</v>
      </c>
      <c r="D15" s="110">
        <v>15819.39</v>
      </c>
      <c r="E15" s="110">
        <v>2944873.23</v>
      </c>
      <c r="F15" s="110">
        <v>1684870.88</v>
      </c>
      <c r="G15" s="7">
        <f>SUM(C15:F15)</f>
        <v>55570027.18</v>
      </c>
      <c r="H15" s="8">
        <v>20070</v>
      </c>
      <c r="I15" s="9" t="s">
        <v>14</v>
      </c>
      <c r="J15" s="10">
        <f>G15/H15</f>
        <v>2768.8105221723968</v>
      </c>
      <c r="K15" s="110">
        <v>44982682.030000001</v>
      </c>
      <c r="L15" s="110">
        <v>17146.4974</v>
      </c>
      <c r="M15" s="110">
        <v>2329402.02</v>
      </c>
      <c r="N15" s="110">
        <v>1477718.39</v>
      </c>
      <c r="O15" s="7">
        <f t="shared" si="0"/>
        <v>48806948.937400006</v>
      </c>
      <c r="P15" s="8">
        <v>23416</v>
      </c>
      <c r="Q15" s="9" t="s">
        <v>14</v>
      </c>
      <c r="R15" s="10">
        <f t="shared" si="1"/>
        <v>2084.3418575930991</v>
      </c>
      <c r="S15" s="47">
        <f t="shared" ref="S15:T17" si="2">(O15-G15)/G15*100</f>
        <v>-12.170370586095498</v>
      </c>
      <c r="T15" s="47">
        <f t="shared" si="2"/>
        <v>16.671649227703039</v>
      </c>
      <c r="U15" s="47">
        <f>(R15-J15)/J15*100</f>
        <v>-24.720675506616701</v>
      </c>
      <c r="W15" s="50"/>
    </row>
    <row r="16" spans="1:23" s="48" customFormat="1" ht="21.75" customHeight="1">
      <c r="A16" s="45" t="s">
        <v>52</v>
      </c>
      <c r="B16" s="13" t="s">
        <v>18</v>
      </c>
      <c r="C16" s="110">
        <v>47620162.509999998</v>
      </c>
      <c r="D16" s="110">
        <v>14302.02</v>
      </c>
      <c r="E16" s="110">
        <v>2640436.08</v>
      </c>
      <c r="F16" s="110">
        <v>1545354.6</v>
      </c>
      <c r="G16" s="7">
        <f>SUM(C16:F16)</f>
        <v>51820255.210000001</v>
      </c>
      <c r="H16" s="8">
        <v>48869</v>
      </c>
      <c r="I16" s="9" t="s">
        <v>134</v>
      </c>
      <c r="J16" s="10">
        <f>G16/H16</f>
        <v>1060.391152059588</v>
      </c>
      <c r="K16" s="110">
        <v>44642917.75</v>
      </c>
      <c r="L16" s="110">
        <v>16362.58</v>
      </c>
      <c r="M16" s="110">
        <v>2207153.94</v>
      </c>
      <c r="N16" s="110">
        <v>1436607.85</v>
      </c>
      <c r="O16" s="7">
        <f t="shared" si="0"/>
        <v>48303042.119999997</v>
      </c>
      <c r="P16" s="8">
        <v>8025</v>
      </c>
      <c r="Q16" s="9" t="s">
        <v>134</v>
      </c>
      <c r="R16" s="10">
        <f t="shared" si="1"/>
        <v>6019.0706691588784</v>
      </c>
      <c r="S16" s="47">
        <f t="shared" si="2"/>
        <v>-6.7873326284222353</v>
      </c>
      <c r="T16" s="47">
        <f t="shared" si="2"/>
        <v>-83.578546726963921</v>
      </c>
      <c r="U16" s="47">
        <f>(R16-J16)/J16*100</f>
        <v>467.62739461453373</v>
      </c>
      <c r="W16" s="50"/>
    </row>
    <row r="17" spans="1:23" s="48" customFormat="1" ht="21.75" customHeight="1">
      <c r="A17" s="115" t="s">
        <v>53</v>
      </c>
      <c r="B17" s="113" t="s">
        <v>141</v>
      </c>
      <c r="C17" s="117">
        <v>9600240.0999999996</v>
      </c>
      <c r="D17" s="117">
        <v>683.58</v>
      </c>
      <c r="E17" s="117">
        <v>409072.44</v>
      </c>
      <c r="F17" s="117">
        <v>303728.06</v>
      </c>
      <c r="G17" s="118">
        <f>SUM(C17:F17)</f>
        <v>10313724.18</v>
      </c>
      <c r="H17" s="119">
        <v>9600</v>
      </c>
      <c r="I17" s="120" t="s">
        <v>14</v>
      </c>
      <c r="J17" s="121">
        <f>G17/H17</f>
        <v>1074.34626875</v>
      </c>
      <c r="K17" s="117">
        <v>6961916.1500000004</v>
      </c>
      <c r="L17" s="117">
        <v>1888.51</v>
      </c>
      <c r="M17" s="117">
        <v>238321.58</v>
      </c>
      <c r="N17" s="117">
        <v>178484.19</v>
      </c>
      <c r="O17" s="118">
        <f t="shared" si="0"/>
        <v>7380610.4300000006</v>
      </c>
      <c r="P17" s="119">
        <v>9600</v>
      </c>
      <c r="Q17" s="120" t="s">
        <v>14</v>
      </c>
      <c r="R17" s="121">
        <f t="shared" si="1"/>
        <v>768.81358645833336</v>
      </c>
      <c r="S17" s="122">
        <f t="shared" si="2"/>
        <v>-28.438939211577786</v>
      </c>
      <c r="T17" s="122">
        <f t="shared" si="2"/>
        <v>0</v>
      </c>
      <c r="U17" s="122">
        <f>(R17-J17)/J17*100</f>
        <v>-28.438939211577789</v>
      </c>
      <c r="W17" s="50"/>
    </row>
    <row r="18" spans="1:23" s="48" customFormat="1" ht="42">
      <c r="A18" s="131"/>
      <c r="B18" s="132" t="s">
        <v>140</v>
      </c>
      <c r="C18" s="133"/>
      <c r="D18" s="133"/>
      <c r="E18" s="133"/>
      <c r="F18" s="133"/>
      <c r="G18" s="134"/>
      <c r="H18" s="135"/>
      <c r="I18" s="136"/>
      <c r="J18" s="137"/>
      <c r="K18" s="133"/>
      <c r="L18" s="133"/>
      <c r="M18" s="133"/>
      <c r="N18" s="133"/>
      <c r="O18" s="134"/>
      <c r="P18" s="135"/>
      <c r="Q18" s="136"/>
      <c r="R18" s="137"/>
      <c r="S18" s="138"/>
      <c r="T18" s="138"/>
      <c r="U18" s="138"/>
      <c r="W18" s="50"/>
    </row>
    <row r="19" spans="1:23" s="48" customFormat="1" ht="21.75" customHeight="1">
      <c r="A19" s="14" t="s">
        <v>19</v>
      </c>
      <c r="B19" s="68"/>
      <c r="C19" s="16"/>
      <c r="D19" s="6"/>
      <c r="E19" s="6"/>
      <c r="F19" s="6"/>
      <c r="G19" s="7"/>
      <c r="H19" s="8"/>
      <c r="I19" s="9"/>
      <c r="J19" s="10"/>
      <c r="K19" s="16"/>
      <c r="L19" s="6"/>
      <c r="M19" s="6"/>
      <c r="N19" s="6"/>
      <c r="O19" s="7"/>
      <c r="P19" s="8"/>
      <c r="Q19" s="9"/>
      <c r="R19" s="10"/>
      <c r="S19" s="47"/>
      <c r="T19" s="47"/>
      <c r="U19" s="47"/>
      <c r="W19" s="50"/>
    </row>
    <row r="20" spans="1:23" s="48" customFormat="1" ht="21.75" customHeight="1">
      <c r="A20" s="45" t="s">
        <v>54</v>
      </c>
      <c r="B20" s="5" t="s">
        <v>86</v>
      </c>
      <c r="C20" s="110">
        <v>5983160.1299999999</v>
      </c>
      <c r="D20" s="110">
        <v>3822.53</v>
      </c>
      <c r="E20" s="110">
        <v>312352.56</v>
      </c>
      <c r="F20" s="110">
        <v>827391.65</v>
      </c>
      <c r="G20" s="7">
        <f>SUM(C20:F20)</f>
        <v>7126726.8700000001</v>
      </c>
      <c r="H20" s="8">
        <v>188</v>
      </c>
      <c r="I20" s="17" t="s">
        <v>20</v>
      </c>
      <c r="J20" s="10">
        <f>G20/H20</f>
        <v>37908.121648936169</v>
      </c>
      <c r="K20" s="110">
        <v>7466286.9900000002</v>
      </c>
      <c r="L20" s="110">
        <v>0.25</v>
      </c>
      <c r="M20" s="110">
        <v>527016.51</v>
      </c>
      <c r="N20" s="110">
        <v>934713.03</v>
      </c>
      <c r="O20" s="7">
        <f t="shared" si="0"/>
        <v>8928016.7799999993</v>
      </c>
      <c r="P20" s="8">
        <v>412</v>
      </c>
      <c r="Q20" s="17" t="s">
        <v>20</v>
      </c>
      <c r="R20" s="10">
        <f t="shared" si="1"/>
        <v>21669.943640776699</v>
      </c>
      <c r="S20" s="47">
        <f>(O20-G20)/G20*100</f>
        <v>25.275136017665279</v>
      </c>
      <c r="T20" s="47">
        <f>(P20-H20)/H20*100</f>
        <v>119.14893617021276</v>
      </c>
      <c r="U20" s="47">
        <f>(R20-J20)/J20*100</f>
        <v>-42.835617545337193</v>
      </c>
      <c r="W20" s="50"/>
    </row>
    <row r="21" spans="1:23" s="48" customFormat="1" ht="21.75" customHeight="1">
      <c r="A21" s="45" t="s">
        <v>56</v>
      </c>
      <c r="B21" s="5" t="s">
        <v>21</v>
      </c>
      <c r="C21" s="110">
        <v>6262686.9500000002</v>
      </c>
      <c r="D21" s="110">
        <v>3996.28</v>
      </c>
      <c r="E21" s="110">
        <v>326550.40000000002</v>
      </c>
      <c r="F21" s="110">
        <v>865000.37</v>
      </c>
      <c r="G21" s="7">
        <f>SUM(C21:F21)</f>
        <v>7458234.0000000009</v>
      </c>
      <c r="H21" s="8">
        <v>17</v>
      </c>
      <c r="I21" s="18" t="s">
        <v>22</v>
      </c>
      <c r="J21" s="10">
        <f>G21/H21</f>
        <v>438719.64705882361</v>
      </c>
      <c r="K21" s="110">
        <v>5674378.1100000003</v>
      </c>
      <c r="L21" s="110">
        <v>0.19</v>
      </c>
      <c r="M21" s="110">
        <v>400532.55</v>
      </c>
      <c r="N21" s="110">
        <v>710381.9</v>
      </c>
      <c r="O21" s="7">
        <f t="shared" si="0"/>
        <v>6785292.7500000009</v>
      </c>
      <c r="P21" s="8">
        <v>20</v>
      </c>
      <c r="Q21" s="18" t="s">
        <v>22</v>
      </c>
      <c r="R21" s="10">
        <f t="shared" si="1"/>
        <v>339264.63750000007</v>
      </c>
      <c r="S21" s="47">
        <f>(O21-G21)/G21*100</f>
        <v>-9.0227961471844385</v>
      </c>
      <c r="T21" s="47">
        <f>(P21-H21)/H21*100</f>
        <v>17.647058823529413</v>
      </c>
      <c r="U21" s="47">
        <f>(R21-J21)/J21*100</f>
        <v>-22.669376725106773</v>
      </c>
      <c r="W21" s="50"/>
    </row>
    <row r="22" spans="1:23" s="48" customFormat="1" ht="21.75" customHeight="1">
      <c r="A22" s="14" t="s">
        <v>23</v>
      </c>
      <c r="B22" s="67"/>
      <c r="C22" s="6"/>
      <c r="D22" s="6"/>
      <c r="E22" s="6"/>
      <c r="F22" s="6"/>
      <c r="G22" s="7"/>
      <c r="H22" s="8"/>
      <c r="I22" s="18"/>
      <c r="J22" s="10"/>
      <c r="K22" s="6"/>
      <c r="L22" s="6"/>
      <c r="M22" s="6"/>
      <c r="N22" s="6"/>
      <c r="O22" s="7"/>
      <c r="P22" s="8"/>
      <c r="Q22" s="18"/>
      <c r="R22" s="10"/>
      <c r="S22" s="47"/>
      <c r="T22" s="47"/>
      <c r="U22" s="47"/>
      <c r="W22" s="50"/>
    </row>
    <row r="23" spans="1:23" s="48" customFormat="1" ht="21.75" customHeight="1">
      <c r="A23" s="45" t="s">
        <v>57</v>
      </c>
      <c r="B23" s="13" t="s">
        <v>232</v>
      </c>
      <c r="C23" s="110">
        <v>3775242.94</v>
      </c>
      <c r="D23" s="110">
        <v>1.62</v>
      </c>
      <c r="E23" s="110">
        <v>239384.04</v>
      </c>
      <c r="F23" s="110">
        <v>25337.15</v>
      </c>
      <c r="G23" s="7">
        <f>SUM(C23:F23)</f>
        <v>4039965.75</v>
      </c>
      <c r="H23" s="8">
        <v>955</v>
      </c>
      <c r="I23" s="18" t="s">
        <v>11</v>
      </c>
      <c r="J23" s="10">
        <f>G23/H23</f>
        <v>4230.3306282722515</v>
      </c>
      <c r="K23" s="110">
        <v>2989591.01</v>
      </c>
      <c r="L23" s="109"/>
      <c r="M23" s="110">
        <v>366684.98</v>
      </c>
      <c r="N23" s="110">
        <v>26391.78</v>
      </c>
      <c r="O23" s="7">
        <f>SUM(K23:N23)</f>
        <v>3382667.7699999996</v>
      </c>
      <c r="P23" s="8">
        <v>1063</v>
      </c>
      <c r="Q23" s="18" t="s">
        <v>11</v>
      </c>
      <c r="R23" s="10">
        <f t="shared" si="1"/>
        <v>3182.1898118532449</v>
      </c>
      <c r="S23" s="47">
        <f t="shared" ref="S23:T25" si="3">(O23-G23)/G23*100</f>
        <v>-16.269889911814239</v>
      </c>
      <c r="T23" s="47">
        <f t="shared" si="3"/>
        <v>11.30890052356021</v>
      </c>
      <c r="U23" s="47">
        <f>(R23-J23)/J23*100</f>
        <v>-24.776806082580062</v>
      </c>
      <c r="W23" s="50"/>
    </row>
    <row r="24" spans="1:23" s="48" customFormat="1" ht="21.75" customHeight="1">
      <c r="A24" s="45" t="s">
        <v>58</v>
      </c>
      <c r="B24" s="13" t="s">
        <v>233</v>
      </c>
      <c r="C24" s="110">
        <v>5243392.9800000004</v>
      </c>
      <c r="D24" s="110">
        <v>2.25</v>
      </c>
      <c r="E24" s="110">
        <v>332477.83</v>
      </c>
      <c r="F24" s="110">
        <v>35190.49</v>
      </c>
      <c r="G24" s="7">
        <f>SUM(C24:F24)</f>
        <v>5611063.5500000007</v>
      </c>
      <c r="H24" s="8">
        <v>741</v>
      </c>
      <c r="I24" s="18" t="s">
        <v>14</v>
      </c>
      <c r="J24" s="10">
        <f>G24/H24</f>
        <v>7572.2854925775991</v>
      </c>
      <c r="K24" s="110">
        <v>3868882.48</v>
      </c>
      <c r="L24" s="109"/>
      <c r="M24" s="110">
        <v>474533.5</v>
      </c>
      <c r="N24" s="110">
        <v>34154.07</v>
      </c>
      <c r="O24" s="7">
        <f t="shared" si="0"/>
        <v>4377570.0500000007</v>
      </c>
      <c r="P24" s="8">
        <v>343</v>
      </c>
      <c r="Q24" s="18" t="s">
        <v>14</v>
      </c>
      <c r="R24" s="10">
        <f t="shared" si="1"/>
        <v>12762.594897959187</v>
      </c>
      <c r="S24" s="47">
        <f t="shared" si="3"/>
        <v>-21.983238810403417</v>
      </c>
      <c r="T24" s="47">
        <f t="shared" si="3"/>
        <v>-53.711201079622128</v>
      </c>
      <c r="U24" s="47">
        <f>(R24-J24)/J24*100</f>
        <v>68.543498663239262</v>
      </c>
      <c r="W24" s="50"/>
    </row>
    <row r="25" spans="1:23" s="48" customFormat="1" ht="21.75" customHeight="1">
      <c r="A25" s="45" t="s">
        <v>59</v>
      </c>
      <c r="B25" s="5" t="s">
        <v>234</v>
      </c>
      <c r="C25" s="110">
        <v>4636279.82</v>
      </c>
      <c r="D25" s="110">
        <v>1.98</v>
      </c>
      <c r="E25" s="110">
        <v>292580.49</v>
      </c>
      <c r="F25" s="110">
        <v>30967.63</v>
      </c>
      <c r="G25" s="7">
        <f>SUM(C25:F25)</f>
        <v>4959829.9200000009</v>
      </c>
      <c r="H25" s="8">
        <v>380</v>
      </c>
      <c r="I25" s="9" t="s">
        <v>20</v>
      </c>
      <c r="J25" s="108">
        <f>G25/H25</f>
        <v>13052.184000000003</v>
      </c>
      <c r="K25" s="110">
        <v>4220599.07</v>
      </c>
      <c r="L25" s="109"/>
      <c r="M25" s="110">
        <v>517672.91</v>
      </c>
      <c r="N25" s="110">
        <v>37258.980000000003</v>
      </c>
      <c r="O25" s="7">
        <f t="shared" si="0"/>
        <v>4775530.9600000009</v>
      </c>
      <c r="P25" s="8">
        <v>109</v>
      </c>
      <c r="Q25" s="9" t="s">
        <v>20</v>
      </c>
      <c r="R25" s="108">
        <f t="shared" si="1"/>
        <v>43812.210642201841</v>
      </c>
      <c r="S25" s="47">
        <f t="shared" si="3"/>
        <v>-3.715832255796383</v>
      </c>
      <c r="T25" s="47">
        <f t="shared" si="3"/>
        <v>-71.315789473684205</v>
      </c>
      <c r="U25" s="47">
        <f>(R25-J25)/J25*100</f>
        <v>235.66957562199426</v>
      </c>
      <c r="W25" s="50"/>
    </row>
    <row r="26" spans="1:23" s="43" customFormat="1" ht="21.75" customHeight="1">
      <c r="A26" s="52" t="s">
        <v>27</v>
      </c>
      <c r="B26" s="39"/>
      <c r="C26" s="6"/>
      <c r="D26" s="6"/>
      <c r="E26" s="6"/>
      <c r="F26" s="6"/>
      <c r="G26" s="7"/>
      <c r="H26" s="3"/>
      <c r="I26" s="53"/>
      <c r="J26" s="10"/>
      <c r="K26" s="6"/>
      <c r="L26" s="6"/>
      <c r="M26" s="6"/>
      <c r="N26" s="6"/>
      <c r="O26" s="7"/>
      <c r="P26" s="3"/>
      <c r="Q26" s="53"/>
      <c r="R26" s="10"/>
      <c r="S26" s="47"/>
      <c r="T26" s="47"/>
      <c r="U26" s="47"/>
      <c r="W26" s="50"/>
    </row>
    <row r="27" spans="1:23" s="48" customFormat="1" ht="21.75" customHeight="1">
      <c r="A27" s="4" t="s">
        <v>28</v>
      </c>
      <c r="B27" s="69"/>
      <c r="C27" s="6"/>
      <c r="D27" s="6"/>
      <c r="E27" s="6"/>
      <c r="F27" s="6"/>
      <c r="G27" s="7"/>
      <c r="H27" s="8"/>
      <c r="I27" s="17"/>
      <c r="J27" s="10"/>
      <c r="K27" s="6"/>
      <c r="L27" s="6"/>
      <c r="M27" s="6"/>
      <c r="N27" s="6"/>
      <c r="O27" s="7"/>
      <c r="P27" s="8"/>
      <c r="Q27" s="17"/>
      <c r="R27" s="10"/>
      <c r="S27" s="47"/>
      <c r="T27" s="47"/>
      <c r="U27" s="47"/>
      <c r="W27" s="50"/>
    </row>
    <row r="28" spans="1:23" s="48" customFormat="1" ht="21.75" customHeight="1">
      <c r="A28" s="45" t="s">
        <v>70</v>
      </c>
      <c r="B28" s="54" t="s">
        <v>29</v>
      </c>
      <c r="C28" s="110">
        <v>1128822.99</v>
      </c>
      <c r="D28" s="110">
        <v>0.76</v>
      </c>
      <c r="E28" s="110">
        <v>96981.49</v>
      </c>
      <c r="F28" s="110">
        <v>6070.53</v>
      </c>
      <c r="G28" s="7">
        <f>SUM(C28:F28)</f>
        <v>1231875.77</v>
      </c>
      <c r="H28" s="8">
        <v>11</v>
      </c>
      <c r="I28" s="17" t="s">
        <v>30</v>
      </c>
      <c r="J28" s="108">
        <f>G28/H28</f>
        <v>111988.70636363636</v>
      </c>
      <c r="K28" s="110">
        <v>936642.42</v>
      </c>
      <c r="L28" s="109"/>
      <c r="M28" s="110">
        <v>168138.63</v>
      </c>
      <c r="N28" s="110">
        <v>8274.1299999999992</v>
      </c>
      <c r="O28" s="7">
        <f t="shared" si="0"/>
        <v>1113055.18</v>
      </c>
      <c r="P28" s="8">
        <v>15</v>
      </c>
      <c r="Q28" s="17" t="s">
        <v>30</v>
      </c>
      <c r="R28" s="108">
        <f t="shared" ref="R28:R44" si="4">O28/P28</f>
        <v>74203.678666666659</v>
      </c>
      <c r="S28" s="47">
        <f t="shared" ref="S28:T44" si="5">(O28-G28)/G28*100</f>
        <v>-9.6455010232078902</v>
      </c>
      <c r="T28" s="47">
        <f t="shared" si="5"/>
        <v>36.363636363636367</v>
      </c>
      <c r="U28" s="47">
        <f t="shared" ref="U28:U44" si="6">(R28-J28)/J28*100</f>
        <v>-33.740034083685785</v>
      </c>
      <c r="W28" s="50"/>
    </row>
    <row r="29" spans="1:23" s="48" customFormat="1" ht="21.75" customHeight="1">
      <c r="A29" s="45" t="s">
        <v>71</v>
      </c>
      <c r="B29" s="54" t="s">
        <v>31</v>
      </c>
      <c r="C29" s="110">
        <v>1885768.82</v>
      </c>
      <c r="D29" s="110">
        <v>1.24</v>
      </c>
      <c r="E29" s="110">
        <v>158232.97</v>
      </c>
      <c r="F29" s="110">
        <v>9904.5499999999993</v>
      </c>
      <c r="G29" s="7">
        <f>SUM(C29:F29)</f>
        <v>2053907.58</v>
      </c>
      <c r="H29" s="8">
        <v>1</v>
      </c>
      <c r="I29" s="17" t="s">
        <v>13</v>
      </c>
      <c r="J29" s="10">
        <f>G29/H29</f>
        <v>2053907.58</v>
      </c>
      <c r="K29" s="110">
        <v>1144785.19</v>
      </c>
      <c r="L29" s="109"/>
      <c r="M29" s="110">
        <v>205502.77</v>
      </c>
      <c r="N29" s="110">
        <v>10112.83</v>
      </c>
      <c r="O29" s="7">
        <f t="shared" si="0"/>
        <v>1360400.79</v>
      </c>
      <c r="P29" s="8">
        <v>1</v>
      </c>
      <c r="Q29" s="17" t="s">
        <v>13</v>
      </c>
      <c r="R29" s="10">
        <f t="shared" si="4"/>
        <v>1360400.79</v>
      </c>
      <c r="S29" s="47">
        <f t="shared" si="5"/>
        <v>-33.76523835605105</v>
      </c>
      <c r="T29" s="47">
        <f t="shared" si="5"/>
        <v>0</v>
      </c>
      <c r="U29" s="47">
        <f t="shared" si="6"/>
        <v>-33.76523835605105</v>
      </c>
      <c r="W29" s="50"/>
    </row>
    <row r="30" spans="1:23" s="48" customFormat="1" ht="21.75" customHeight="1">
      <c r="A30" s="4" t="s">
        <v>32</v>
      </c>
      <c r="B30" s="69"/>
      <c r="C30" s="6"/>
      <c r="D30" s="6"/>
      <c r="E30" s="6"/>
      <c r="F30" s="6"/>
      <c r="G30" s="7"/>
      <c r="H30" s="8"/>
      <c r="I30" s="17"/>
      <c r="J30" s="10"/>
      <c r="K30" s="6"/>
      <c r="L30" s="6"/>
      <c r="M30" s="6"/>
      <c r="N30" s="6"/>
      <c r="O30" s="7"/>
      <c r="P30" s="8"/>
      <c r="Q30" s="17"/>
      <c r="R30" s="10"/>
      <c r="S30" s="47"/>
      <c r="T30" s="47"/>
      <c r="U30" s="47"/>
      <c r="W30" s="50"/>
    </row>
    <row r="31" spans="1:23" s="48" customFormat="1" ht="21.75" customHeight="1">
      <c r="A31" s="45" t="s">
        <v>72</v>
      </c>
      <c r="B31" s="54" t="s">
        <v>33</v>
      </c>
      <c r="C31" s="110">
        <v>2163145.59</v>
      </c>
      <c r="D31" s="110">
        <v>2</v>
      </c>
      <c r="E31" s="110">
        <v>237085.26968966599</v>
      </c>
      <c r="F31" s="110">
        <v>8544.7099999999991</v>
      </c>
      <c r="G31" s="7">
        <f>SUM(C31:F31)</f>
        <v>2408777.5696896659</v>
      </c>
      <c r="H31" s="8">
        <v>452</v>
      </c>
      <c r="I31" s="17" t="s">
        <v>34</v>
      </c>
      <c r="J31" s="10">
        <f>G31/H31</f>
        <v>5329.153915242624</v>
      </c>
      <c r="K31" s="110">
        <v>3646830.16</v>
      </c>
      <c r="L31" s="109"/>
      <c r="M31" s="110">
        <v>420467.46</v>
      </c>
      <c r="N31" s="110">
        <v>16015.219999999996</v>
      </c>
      <c r="O31" s="7">
        <f t="shared" si="0"/>
        <v>4083312.8400000003</v>
      </c>
      <c r="P31" s="8">
        <v>590</v>
      </c>
      <c r="Q31" s="17" t="s">
        <v>34</v>
      </c>
      <c r="R31" s="10">
        <f t="shared" si="4"/>
        <v>6920.8692203389837</v>
      </c>
      <c r="S31" s="47">
        <f t="shared" si="5"/>
        <v>69.518053114637425</v>
      </c>
      <c r="T31" s="47">
        <f t="shared" si="5"/>
        <v>30.53097345132743</v>
      </c>
      <c r="U31" s="47">
        <f t="shared" si="6"/>
        <v>29.868067809857816</v>
      </c>
      <c r="W31" s="50"/>
    </row>
    <row r="32" spans="1:23" s="48" customFormat="1" ht="21.75" customHeight="1">
      <c r="A32" s="4" t="s">
        <v>35</v>
      </c>
      <c r="B32" s="69"/>
      <c r="C32" s="6"/>
      <c r="D32" s="6"/>
      <c r="E32" s="6"/>
      <c r="F32" s="6"/>
      <c r="G32" s="7"/>
      <c r="H32" s="8"/>
      <c r="I32" s="17"/>
      <c r="J32" s="10"/>
      <c r="K32" s="6"/>
      <c r="L32" s="6"/>
      <c r="M32" s="6"/>
      <c r="N32" s="6"/>
      <c r="O32" s="7"/>
      <c r="P32" s="8"/>
      <c r="Q32" s="17"/>
      <c r="R32" s="10"/>
      <c r="S32" s="47"/>
      <c r="T32" s="47"/>
      <c r="U32" s="47"/>
      <c r="W32" s="50"/>
    </row>
    <row r="33" spans="1:23" s="48" customFormat="1" ht="21.75" customHeight="1">
      <c r="A33" s="45" t="s">
        <v>73</v>
      </c>
      <c r="B33" s="13" t="s">
        <v>36</v>
      </c>
      <c r="C33" s="110">
        <v>2070809.69</v>
      </c>
      <c r="D33" s="110">
        <v>4855.43</v>
      </c>
      <c r="E33" s="110">
        <v>160323.60999999999</v>
      </c>
      <c r="F33" s="110">
        <v>70606.33</v>
      </c>
      <c r="G33" s="7">
        <f>SUM(C33:F33)</f>
        <v>2306595.06</v>
      </c>
      <c r="H33" s="8">
        <v>4</v>
      </c>
      <c r="I33" s="17" t="s">
        <v>20</v>
      </c>
      <c r="J33" s="10">
        <f>G33/H33</f>
        <v>576648.76500000001</v>
      </c>
      <c r="K33" s="110">
        <v>2126804.4</v>
      </c>
      <c r="L33" s="110">
        <v>6716.08</v>
      </c>
      <c r="M33" s="110">
        <v>218709</v>
      </c>
      <c r="N33" s="110">
        <v>69250.41</v>
      </c>
      <c r="O33" s="7">
        <f>SUM(K33:N33)</f>
        <v>2421479.89</v>
      </c>
      <c r="P33" s="8">
        <v>2</v>
      </c>
      <c r="Q33" s="17" t="s">
        <v>20</v>
      </c>
      <c r="R33" s="10">
        <f>O33/P33</f>
        <v>1210739.9450000001</v>
      </c>
      <c r="S33" s="47">
        <f>(O33-G33)/G33*100</f>
        <v>4.9807108318353919</v>
      </c>
      <c r="T33" s="47">
        <f>(P33-H33)/H33*100</f>
        <v>-50</v>
      </c>
      <c r="U33" s="47">
        <f>(R33-J33)/J33*100</f>
        <v>109.96142166367078</v>
      </c>
      <c r="W33" s="50"/>
    </row>
    <row r="34" spans="1:23" s="48" customFormat="1" ht="21.75" customHeight="1">
      <c r="A34" s="45" t="s">
        <v>74</v>
      </c>
      <c r="B34" s="54" t="s">
        <v>37</v>
      </c>
      <c r="C34" s="110">
        <v>7021729.46</v>
      </c>
      <c r="D34" s="110">
        <v>10924.72</v>
      </c>
      <c r="E34" s="110">
        <v>360728.11</v>
      </c>
      <c r="F34" s="110">
        <v>158864.24</v>
      </c>
      <c r="G34" s="7">
        <f>SUM(C34:F34)</f>
        <v>7552246.5300000003</v>
      </c>
      <c r="H34" s="8">
        <v>2209</v>
      </c>
      <c r="I34" s="17" t="s">
        <v>30</v>
      </c>
      <c r="J34" s="10">
        <f>G34/H34</f>
        <v>3418.8531145314623</v>
      </c>
      <c r="K34" s="110">
        <v>4785309.9000000004</v>
      </c>
      <c r="L34" s="110">
        <v>15111.18</v>
      </c>
      <c r="M34" s="110">
        <v>492095.24</v>
      </c>
      <c r="N34" s="110">
        <v>155813.44</v>
      </c>
      <c r="O34" s="7">
        <f t="shared" si="0"/>
        <v>5448329.7600000007</v>
      </c>
      <c r="P34" s="8">
        <v>3006</v>
      </c>
      <c r="Q34" s="17" t="s">
        <v>30</v>
      </c>
      <c r="R34" s="10">
        <f t="shared" si="4"/>
        <v>1812.4849500998007</v>
      </c>
      <c r="S34" s="47">
        <f t="shared" si="5"/>
        <v>-27.858157988388648</v>
      </c>
      <c r="T34" s="47">
        <f t="shared" si="5"/>
        <v>36.079674060660935</v>
      </c>
      <c r="U34" s="47">
        <f t="shared" si="6"/>
        <v>-46.985585827129249</v>
      </c>
      <c r="W34" s="50"/>
    </row>
    <row r="35" spans="1:23" s="48" customFormat="1" ht="21.75" customHeight="1">
      <c r="A35" s="45" t="s">
        <v>75</v>
      </c>
      <c r="B35" s="54" t="s">
        <v>38</v>
      </c>
      <c r="C35" s="110">
        <v>1660678.18</v>
      </c>
      <c r="D35" s="110">
        <v>3641.57</v>
      </c>
      <c r="E35" s="110">
        <v>120242.7</v>
      </c>
      <c r="F35" s="110">
        <v>52954.75</v>
      </c>
      <c r="G35" s="7">
        <f>SUM(C35:F35)</f>
        <v>1837517.2</v>
      </c>
      <c r="H35" s="8">
        <v>740</v>
      </c>
      <c r="I35" s="17" t="s">
        <v>30</v>
      </c>
      <c r="J35" s="10">
        <f>G35/H35</f>
        <v>2483.1313513513514</v>
      </c>
      <c r="K35" s="110">
        <v>1595103.3</v>
      </c>
      <c r="L35" s="110">
        <v>5037.0600000000004</v>
      </c>
      <c r="M35" s="110">
        <v>164031.75</v>
      </c>
      <c r="N35" s="110">
        <v>51937.81</v>
      </c>
      <c r="O35" s="7">
        <f t="shared" si="0"/>
        <v>1816109.9200000002</v>
      </c>
      <c r="P35" s="8">
        <v>1016</v>
      </c>
      <c r="Q35" s="17" t="s">
        <v>30</v>
      </c>
      <c r="R35" s="10">
        <f t="shared" si="4"/>
        <v>1787.5097637795277</v>
      </c>
      <c r="S35" s="47">
        <f t="shared" si="5"/>
        <v>-1.1650111356780659</v>
      </c>
      <c r="T35" s="47">
        <f t="shared" si="5"/>
        <v>37.297297297297298</v>
      </c>
      <c r="U35" s="47">
        <f t="shared" si="6"/>
        <v>-28.013886063387574</v>
      </c>
      <c r="W35" s="50"/>
    </row>
    <row r="36" spans="1:23" s="48" customFormat="1" ht="21.75" customHeight="1">
      <c r="A36" s="4" t="s">
        <v>39</v>
      </c>
      <c r="B36" s="15"/>
      <c r="C36" s="6"/>
      <c r="D36" s="6"/>
      <c r="E36" s="6"/>
      <c r="F36" s="6"/>
      <c r="G36" s="7"/>
      <c r="H36" s="8"/>
      <c r="I36" s="19"/>
      <c r="J36" s="10"/>
      <c r="K36" s="6"/>
      <c r="L36" s="6"/>
      <c r="M36" s="6"/>
      <c r="N36" s="6"/>
      <c r="O36" s="7"/>
      <c r="P36" s="8"/>
      <c r="Q36" s="19"/>
      <c r="R36" s="10"/>
      <c r="S36" s="47"/>
      <c r="T36" s="47"/>
      <c r="U36" s="47"/>
      <c r="W36" s="50"/>
    </row>
    <row r="37" spans="1:23" s="48" customFormat="1" ht="21.75" customHeight="1">
      <c r="A37" s="45" t="s">
        <v>76</v>
      </c>
      <c r="B37" s="54" t="s">
        <v>41</v>
      </c>
      <c r="C37" s="110">
        <v>3254074.25</v>
      </c>
      <c r="D37" s="110">
        <v>2410.5300000000002</v>
      </c>
      <c r="E37" s="110">
        <v>301320.73</v>
      </c>
      <c r="F37" s="110">
        <v>51749.16</v>
      </c>
      <c r="G37" s="7">
        <f>SUM(C37:F37)</f>
        <v>3609554.67</v>
      </c>
      <c r="H37" s="8">
        <v>17</v>
      </c>
      <c r="I37" s="17" t="s">
        <v>42</v>
      </c>
      <c r="J37" s="10">
        <f>G37/H37</f>
        <v>212326.74529411763</v>
      </c>
      <c r="K37" s="110">
        <v>2477716.8199999998</v>
      </c>
      <c r="L37" s="110">
        <v>0.14000000000000001</v>
      </c>
      <c r="M37" s="110">
        <v>315837.88</v>
      </c>
      <c r="N37" s="110">
        <v>37447.4</v>
      </c>
      <c r="O37" s="7">
        <f t="shared" si="0"/>
        <v>2831002.2399999998</v>
      </c>
      <c r="P37" s="8">
        <v>38</v>
      </c>
      <c r="Q37" s="17" t="s">
        <v>42</v>
      </c>
      <c r="R37" s="10">
        <f t="shared" si="4"/>
        <v>74500.058947368409</v>
      </c>
      <c r="S37" s="47">
        <f t="shared" si="5"/>
        <v>-21.569210087625578</v>
      </c>
      <c r="T37" s="47">
        <f t="shared" si="5"/>
        <v>123.52941176470588</v>
      </c>
      <c r="U37" s="47">
        <f t="shared" si="6"/>
        <v>-64.912541354990395</v>
      </c>
      <c r="W37" s="50"/>
    </row>
    <row r="38" spans="1:23" s="48" customFormat="1" ht="21.75" customHeight="1">
      <c r="A38" s="4" t="s">
        <v>44</v>
      </c>
      <c r="B38" s="12"/>
      <c r="C38" s="6"/>
      <c r="D38" s="6"/>
      <c r="E38" s="6"/>
      <c r="F38" s="6"/>
      <c r="G38" s="7"/>
      <c r="H38" s="8"/>
      <c r="I38" s="17"/>
      <c r="J38" s="10"/>
      <c r="K38" s="6"/>
      <c r="L38" s="6"/>
      <c r="M38" s="6"/>
      <c r="N38" s="6"/>
      <c r="O38" s="7"/>
      <c r="P38" s="8"/>
      <c r="Q38" s="17"/>
      <c r="R38" s="10"/>
      <c r="S38" s="47"/>
      <c r="T38" s="47"/>
      <c r="U38" s="47"/>
      <c r="W38" s="50"/>
    </row>
    <row r="39" spans="1:23" s="48" customFormat="1" ht="21.75" customHeight="1">
      <c r="A39" s="45" t="s">
        <v>77</v>
      </c>
      <c r="B39" s="54" t="s">
        <v>78</v>
      </c>
      <c r="C39" s="110">
        <v>15916174.32</v>
      </c>
      <c r="D39" s="110">
        <v>13.39</v>
      </c>
      <c r="E39" s="110">
        <v>450768.29</v>
      </c>
      <c r="F39" s="110">
        <v>99757.29</v>
      </c>
      <c r="G39" s="7">
        <f>SUM(C39:F39)</f>
        <v>16466713.289999999</v>
      </c>
      <c r="H39" s="8">
        <v>70336</v>
      </c>
      <c r="I39" s="17" t="s">
        <v>134</v>
      </c>
      <c r="J39" s="10">
        <f>G39/H39</f>
        <v>234.11500924135578</v>
      </c>
      <c r="K39" s="110">
        <v>15061436.710000001</v>
      </c>
      <c r="L39" s="110">
        <v>1931.69</v>
      </c>
      <c r="M39" s="110">
        <v>577738.48</v>
      </c>
      <c r="N39" s="110">
        <v>94903.71</v>
      </c>
      <c r="O39" s="7">
        <f t="shared" si="0"/>
        <v>15736010.590000002</v>
      </c>
      <c r="P39" s="8">
        <v>202084</v>
      </c>
      <c r="Q39" s="17" t="s">
        <v>134</v>
      </c>
      <c r="R39" s="10">
        <f t="shared" si="4"/>
        <v>77.868661497199199</v>
      </c>
      <c r="S39" s="47">
        <f t="shared" si="5"/>
        <v>-4.4374532253728054</v>
      </c>
      <c r="T39" s="47">
        <f t="shared" si="5"/>
        <v>187.31232939035488</v>
      </c>
      <c r="U39" s="112">
        <f>(R39-J39)/J39*100</f>
        <v>-66.739141693849206</v>
      </c>
      <c r="W39" s="50"/>
    </row>
    <row r="40" spans="1:23" s="48" customFormat="1" ht="21.75" customHeight="1">
      <c r="A40" s="45" t="s">
        <v>79</v>
      </c>
      <c r="B40" s="54" t="s">
        <v>40</v>
      </c>
      <c r="C40" s="110">
        <v>2740921.78</v>
      </c>
      <c r="D40" s="110">
        <v>2.31</v>
      </c>
      <c r="E40" s="110">
        <v>77718.67</v>
      </c>
      <c r="F40" s="110">
        <v>17199.53</v>
      </c>
      <c r="G40" s="7">
        <f>SUM(C40:F40)</f>
        <v>2835842.2899999996</v>
      </c>
      <c r="H40" s="8">
        <v>1</v>
      </c>
      <c r="I40" s="17" t="s">
        <v>13</v>
      </c>
      <c r="J40" s="10">
        <f>G40/H40</f>
        <v>2835842.2899999996</v>
      </c>
      <c r="K40" s="110">
        <v>4674238.9800000004</v>
      </c>
      <c r="L40" s="110">
        <v>599.49</v>
      </c>
      <c r="M40" s="110">
        <v>179298.15</v>
      </c>
      <c r="N40" s="110">
        <v>29452.87</v>
      </c>
      <c r="O40" s="7">
        <f t="shared" si="0"/>
        <v>4883589.4900000012</v>
      </c>
      <c r="P40" s="8">
        <v>1</v>
      </c>
      <c r="Q40" s="17" t="s">
        <v>13</v>
      </c>
      <c r="R40" s="10">
        <f t="shared" si="4"/>
        <v>4883589.4900000012</v>
      </c>
      <c r="S40" s="47">
        <f t="shared" si="5"/>
        <v>72.209488067123857</v>
      </c>
      <c r="T40" s="47">
        <f t="shared" si="5"/>
        <v>0</v>
      </c>
      <c r="U40" s="47">
        <f t="shared" si="6"/>
        <v>72.209488067123857</v>
      </c>
      <c r="W40" s="49"/>
    </row>
    <row r="41" spans="1:23" s="48" customFormat="1" ht="21.75" customHeight="1">
      <c r="A41" s="45" t="s">
        <v>80</v>
      </c>
      <c r="B41" s="54" t="s">
        <v>82</v>
      </c>
      <c r="C41" s="110">
        <v>19735256.82</v>
      </c>
      <c r="D41" s="110">
        <v>16.62</v>
      </c>
      <c r="E41" s="110">
        <v>559574.42000000004</v>
      </c>
      <c r="F41" s="110">
        <v>123836.64</v>
      </c>
      <c r="G41" s="7">
        <f>SUM(C41:F41)</f>
        <v>20418684.500000004</v>
      </c>
      <c r="H41" s="8">
        <v>1</v>
      </c>
      <c r="I41" s="17" t="s">
        <v>43</v>
      </c>
      <c r="J41" s="10">
        <f>G41/H41</f>
        <v>20418684.500000004</v>
      </c>
      <c r="K41" s="110">
        <v>14542076.82</v>
      </c>
      <c r="L41" s="110">
        <v>1865.08</v>
      </c>
      <c r="M41" s="110">
        <v>557816.46</v>
      </c>
      <c r="N41" s="110">
        <v>91631.17</v>
      </c>
      <c r="O41" s="7">
        <f t="shared" si="0"/>
        <v>15193389.529999999</v>
      </c>
      <c r="P41" s="8">
        <v>1</v>
      </c>
      <c r="Q41" s="17" t="s">
        <v>43</v>
      </c>
      <c r="R41" s="10">
        <f t="shared" si="4"/>
        <v>15193389.529999999</v>
      </c>
      <c r="S41" s="47">
        <f t="shared" si="5"/>
        <v>-25.590752283772268</v>
      </c>
      <c r="T41" s="47">
        <f t="shared" si="5"/>
        <v>0</v>
      </c>
      <c r="U41" s="47">
        <f t="shared" si="6"/>
        <v>-25.590752283772268</v>
      </c>
      <c r="W41" s="50"/>
    </row>
    <row r="42" spans="1:23" s="48" customFormat="1" ht="21.75" customHeight="1">
      <c r="A42" s="45" t="s">
        <v>81</v>
      </c>
      <c r="B42" s="54" t="s">
        <v>84</v>
      </c>
      <c r="C42" s="110">
        <v>11394324.130000001</v>
      </c>
      <c r="D42" s="110">
        <v>9.23</v>
      </c>
      <c r="E42" s="110">
        <v>310874.68</v>
      </c>
      <c r="F42" s="110">
        <v>68798.13</v>
      </c>
      <c r="G42" s="7">
        <f>SUM(C42:F42)</f>
        <v>11774006.170000002</v>
      </c>
      <c r="H42" s="8">
        <v>8</v>
      </c>
      <c r="I42" s="17" t="s">
        <v>43</v>
      </c>
      <c r="J42" s="10">
        <f>G42/H42</f>
        <v>1471750.7712500002</v>
      </c>
      <c r="K42" s="110">
        <v>8829118.0700000003</v>
      </c>
      <c r="L42" s="110">
        <v>1132.3699999999999</v>
      </c>
      <c r="M42" s="110">
        <v>338674.28</v>
      </c>
      <c r="N42" s="110">
        <v>55633.21</v>
      </c>
      <c r="O42" s="7">
        <f t="shared" si="0"/>
        <v>9224557.9299999997</v>
      </c>
      <c r="P42" s="8">
        <v>8</v>
      </c>
      <c r="Q42" s="17" t="s">
        <v>43</v>
      </c>
      <c r="R42" s="10">
        <f t="shared" si="4"/>
        <v>1153069.74125</v>
      </c>
      <c r="S42" s="47">
        <f t="shared" si="5"/>
        <v>-21.653192661780317</v>
      </c>
      <c r="T42" s="47">
        <f t="shared" si="5"/>
        <v>0</v>
      </c>
      <c r="U42" s="47">
        <f t="shared" si="6"/>
        <v>-21.653192661780317</v>
      </c>
      <c r="W42" s="50"/>
    </row>
    <row r="43" spans="1:23" s="48" customFormat="1" ht="21.75" customHeight="1">
      <c r="A43" s="14" t="s">
        <v>19</v>
      </c>
      <c r="B43" s="15"/>
      <c r="C43" s="6"/>
      <c r="D43" s="6"/>
      <c r="E43" s="6"/>
      <c r="F43" s="6"/>
      <c r="G43" s="7"/>
      <c r="H43" s="8"/>
      <c r="I43" s="17"/>
      <c r="J43" s="10"/>
      <c r="K43" s="6"/>
      <c r="L43" s="6"/>
      <c r="M43" s="6"/>
      <c r="N43" s="6"/>
      <c r="O43" s="7"/>
      <c r="P43" s="8"/>
      <c r="Q43" s="17"/>
      <c r="R43" s="10"/>
      <c r="S43" s="47"/>
      <c r="T43" s="47"/>
      <c r="U43" s="47"/>
      <c r="W43" s="50"/>
    </row>
    <row r="44" spans="1:23" s="48" customFormat="1" ht="21.75" customHeight="1" thickBot="1">
      <c r="A44" s="45" t="s">
        <v>83</v>
      </c>
      <c r="B44" s="54" t="s">
        <v>85</v>
      </c>
      <c r="C44" s="110">
        <v>1679492.94</v>
      </c>
      <c r="D44" s="110">
        <v>1042.51</v>
      </c>
      <c r="E44" s="110">
        <v>85187.06</v>
      </c>
      <c r="F44" s="110">
        <v>225652.27</v>
      </c>
      <c r="G44" s="7">
        <f>SUM(C44:F44)</f>
        <v>1991374.78</v>
      </c>
      <c r="H44" s="8">
        <v>733</v>
      </c>
      <c r="I44" s="2" t="s">
        <v>45</v>
      </c>
      <c r="J44" s="10">
        <f>G44/H44</f>
        <v>2716.7459481582537</v>
      </c>
      <c r="K44" s="110">
        <v>1791908.87</v>
      </c>
      <c r="L44" s="110">
        <v>0.06</v>
      </c>
      <c r="M44" s="110">
        <v>126483.96</v>
      </c>
      <c r="N44" s="110">
        <v>224331.13</v>
      </c>
      <c r="O44" s="7">
        <f t="shared" si="0"/>
        <v>2142724.02</v>
      </c>
      <c r="P44" s="8">
        <v>592</v>
      </c>
      <c r="Q44" s="2" t="s">
        <v>45</v>
      </c>
      <c r="R44" s="10">
        <f t="shared" si="4"/>
        <v>3619.4662499999999</v>
      </c>
      <c r="S44" s="47">
        <f t="shared" si="5"/>
        <v>7.6002388661364879</v>
      </c>
      <c r="T44" s="47">
        <f t="shared" si="5"/>
        <v>-19.236016371077763</v>
      </c>
      <c r="U44" s="47">
        <f t="shared" si="6"/>
        <v>33.227998460942651</v>
      </c>
      <c r="W44" s="50"/>
    </row>
    <row r="45" spans="1:23" s="31" customFormat="1" ht="21.75" customHeight="1" thickTop="1">
      <c r="A45" s="56"/>
      <c r="B45" s="56"/>
      <c r="C45" s="57"/>
      <c r="D45" s="57"/>
      <c r="E45" s="57"/>
      <c r="F45" s="57"/>
      <c r="G45" s="57"/>
      <c r="H45" s="58"/>
      <c r="I45" s="37"/>
      <c r="J45" s="59"/>
      <c r="K45" s="60"/>
      <c r="L45" s="61"/>
      <c r="M45" s="61"/>
      <c r="N45" s="61"/>
      <c r="O45" s="61"/>
      <c r="P45" s="62"/>
      <c r="Q45" s="63"/>
      <c r="R45" s="30"/>
      <c r="S45" s="64"/>
      <c r="T45" s="64"/>
      <c r="U45" s="64"/>
      <c r="W45" s="32"/>
    </row>
    <row r="46" spans="1:23" s="31" customFormat="1" ht="21.75" customHeight="1">
      <c r="A46" s="56"/>
      <c r="B46" s="56"/>
      <c r="C46" s="57"/>
      <c r="D46" s="57"/>
      <c r="E46" s="57"/>
      <c r="F46" s="57"/>
      <c r="G46" s="57"/>
      <c r="H46" s="58"/>
      <c r="I46" s="37"/>
      <c r="J46" s="59"/>
      <c r="K46" s="61"/>
      <c r="L46" s="61"/>
      <c r="M46" s="61"/>
      <c r="N46" s="61"/>
      <c r="O46" s="61"/>
      <c r="P46" s="62"/>
      <c r="Q46" s="63"/>
      <c r="R46" s="30"/>
      <c r="S46" s="64"/>
      <c r="T46" s="64"/>
      <c r="U46" s="64"/>
      <c r="W46" s="32"/>
    </row>
    <row r="47" spans="1:23" s="31" customFormat="1" ht="21.75" customHeight="1">
      <c r="A47" s="56"/>
      <c r="B47" s="56"/>
      <c r="C47" s="57"/>
      <c r="D47" s="57"/>
      <c r="E47" s="57"/>
      <c r="F47" s="57"/>
      <c r="G47" s="57"/>
      <c r="H47" s="58"/>
      <c r="I47" s="37"/>
      <c r="J47" s="59"/>
      <c r="K47" s="61"/>
      <c r="L47" s="61"/>
      <c r="M47" s="61"/>
      <c r="N47" s="61"/>
      <c r="O47" s="61"/>
      <c r="P47" s="62"/>
      <c r="Q47" s="63"/>
      <c r="R47" s="30"/>
      <c r="S47" s="64"/>
      <c r="T47" s="64"/>
      <c r="U47" s="64"/>
      <c r="W47" s="32"/>
    </row>
  </sheetData>
  <mergeCells count="10">
    <mergeCell ref="A7:B7"/>
    <mergeCell ref="A8:B8"/>
    <mergeCell ref="A1:U1"/>
    <mergeCell ref="A2:U2"/>
    <mergeCell ref="I4:J4"/>
    <mergeCell ref="Q4:R4"/>
    <mergeCell ref="T4:U4"/>
    <mergeCell ref="A6:J6"/>
    <mergeCell ref="K6:R6"/>
    <mergeCell ref="S6:U6"/>
  </mergeCells>
  <pageMargins left="0.55118110236220474" right="0.31496062992125984" top="0.39370078740157483" bottom="0.31496062992125984" header="0.31496062992125984" footer="0.31496062992125984"/>
  <pageSetup scale="7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U174"/>
  <sheetViews>
    <sheetView tabSelected="1" zoomScaleNormal="100" zoomScaleSheetLayoutView="100" workbookViewId="0">
      <selection activeCell="A38" sqref="A38"/>
    </sheetView>
  </sheetViews>
  <sheetFormatPr defaultColWidth="11.625" defaultRowHeight="21"/>
  <cols>
    <col min="1" max="1" width="52.125" style="25" customWidth="1"/>
    <col min="2" max="2" width="110" style="25" customWidth="1"/>
    <col min="3" max="4" width="15.25" style="25" bestFit="1" customWidth="1"/>
    <col min="5" max="5" width="18.25" style="25" customWidth="1"/>
    <col min="6" max="6" width="9.375" style="26" bestFit="1" customWidth="1"/>
    <col min="7" max="7" width="8" style="27" customWidth="1"/>
    <col min="8" max="8" width="16.875" style="25" customWidth="1"/>
    <col min="9" max="9" width="18.75" style="25" customWidth="1"/>
    <col min="10" max="10" width="13.625" style="25" customWidth="1"/>
    <col min="11" max="11" width="15.75" style="25" customWidth="1"/>
    <col min="12" max="12" width="16.125" style="25" customWidth="1"/>
    <col min="13" max="13" width="18.875" style="25" customWidth="1"/>
    <col min="14" max="14" width="15" style="1" bestFit="1" customWidth="1"/>
    <col min="15" max="15" width="8.375" style="27" customWidth="1"/>
    <col min="16" max="16" width="16.375" style="25" customWidth="1"/>
    <col min="17" max="17" width="6.875" style="28" bestFit="1" customWidth="1"/>
    <col min="18" max="18" width="8.25" style="28" customWidth="1"/>
    <col min="19" max="19" width="6.875" style="28" bestFit="1" customWidth="1"/>
    <col min="20" max="20" width="12.625" style="25" customWidth="1"/>
    <col min="21" max="21" width="12.125" style="25" bestFit="1" customWidth="1"/>
    <col min="22" max="16384" width="11.625" style="25"/>
  </cols>
  <sheetData>
    <row r="1" spans="1:21" s="31" customFormat="1" ht="21.75" customHeight="1" thickTop="1">
      <c r="A1" s="56"/>
      <c r="B1" s="57"/>
      <c r="C1" s="57"/>
      <c r="D1" s="57"/>
      <c r="E1" s="57"/>
      <c r="F1" s="58"/>
      <c r="G1" s="37"/>
      <c r="H1" s="59"/>
      <c r="I1" s="60"/>
      <c r="J1" s="61"/>
      <c r="K1" s="61"/>
      <c r="L1" s="61"/>
      <c r="M1" s="61"/>
      <c r="N1" s="62"/>
      <c r="O1" s="63"/>
      <c r="P1" s="30"/>
      <c r="Q1" s="64"/>
      <c r="R1" s="64"/>
      <c r="S1" s="64"/>
      <c r="U1" s="32"/>
    </row>
    <row r="2" spans="1:21" s="31" customFormat="1" ht="21.75" customHeight="1">
      <c r="A2" s="29" t="s">
        <v>60</v>
      </c>
      <c r="B2" s="57"/>
      <c r="C2" s="57"/>
      <c r="D2" s="57"/>
      <c r="E2" s="57"/>
      <c r="F2" s="58"/>
      <c r="G2" s="37"/>
      <c r="H2" s="59"/>
      <c r="I2" s="61"/>
      <c r="J2" s="61"/>
      <c r="K2" s="61"/>
      <c r="L2" s="61"/>
      <c r="M2" s="61"/>
      <c r="N2" s="62"/>
      <c r="O2" s="63"/>
      <c r="P2" s="30"/>
      <c r="Q2" s="64"/>
      <c r="R2" s="64"/>
      <c r="S2" s="64"/>
      <c r="U2" s="32"/>
    </row>
    <row r="3" spans="1:21" s="31" customFormat="1" ht="21.75" customHeight="1">
      <c r="A3" s="48" t="s">
        <v>93</v>
      </c>
      <c r="B3" s="57"/>
      <c r="C3" s="57"/>
      <c r="D3" s="57"/>
      <c r="E3" s="57"/>
      <c r="F3" s="58"/>
      <c r="G3" s="37"/>
      <c r="H3" s="59"/>
      <c r="I3" s="61"/>
      <c r="J3" s="61"/>
      <c r="K3" s="61"/>
      <c r="L3" s="61"/>
      <c r="M3" s="61"/>
      <c r="N3" s="62"/>
      <c r="O3" s="63"/>
      <c r="P3" s="30"/>
      <c r="Q3" s="64"/>
      <c r="R3" s="64"/>
      <c r="S3" s="64"/>
      <c r="U3" s="32"/>
    </row>
    <row r="4" spans="1:21" s="31" customFormat="1" ht="21.75" customHeight="1">
      <c r="A4" s="56"/>
      <c r="B4" s="57"/>
      <c r="C4" s="57"/>
      <c r="D4" s="57"/>
      <c r="E4" s="57"/>
      <c r="F4" s="58"/>
      <c r="G4" s="37"/>
      <c r="H4" s="59"/>
      <c r="I4" s="61"/>
      <c r="J4" s="61"/>
      <c r="K4" s="61"/>
      <c r="L4" s="61"/>
      <c r="M4" s="61"/>
      <c r="N4" s="62"/>
      <c r="O4" s="63"/>
      <c r="P4" s="30"/>
      <c r="Q4" s="64"/>
      <c r="R4" s="64"/>
      <c r="S4" s="64"/>
      <c r="U4" s="32"/>
    </row>
    <row r="5" spans="1:21" s="31" customFormat="1" ht="21.75" customHeight="1">
      <c r="A5" s="97" t="s">
        <v>9</v>
      </c>
      <c r="B5" s="57"/>
      <c r="C5" s="57"/>
      <c r="D5" s="57"/>
      <c r="E5" s="57"/>
      <c r="F5" s="58"/>
      <c r="G5" s="37"/>
      <c r="H5" s="59"/>
      <c r="I5" s="61"/>
      <c r="J5" s="61"/>
      <c r="K5" s="61"/>
      <c r="L5" s="61"/>
      <c r="M5" s="61"/>
      <c r="N5" s="62"/>
      <c r="O5" s="63"/>
      <c r="P5" s="30"/>
      <c r="Q5" s="64"/>
      <c r="R5" s="64"/>
      <c r="S5" s="64"/>
      <c r="U5" s="32"/>
    </row>
    <row r="6" spans="1:21" ht="21.75" customHeight="1">
      <c r="A6" s="98" t="s">
        <v>12</v>
      </c>
      <c r="B6" s="48" t="s">
        <v>142</v>
      </c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102"/>
      <c r="R6" s="102"/>
      <c r="S6" s="102"/>
    </row>
    <row r="7" spans="1:21" ht="21.75" customHeight="1">
      <c r="A7" s="49" t="s">
        <v>94</v>
      </c>
      <c r="B7" s="48" t="s">
        <v>143</v>
      </c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102"/>
      <c r="R7" s="102"/>
      <c r="S7" s="102"/>
    </row>
    <row r="8" spans="1:21" ht="21.75" customHeight="1">
      <c r="A8" s="30"/>
      <c r="B8" s="48" t="s">
        <v>144</v>
      </c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102"/>
      <c r="R8" s="102"/>
      <c r="S8" s="102"/>
    </row>
    <row r="9" spans="1:21" ht="21.75" customHeight="1">
      <c r="A9" s="30"/>
      <c r="B9" s="48" t="s">
        <v>145</v>
      </c>
      <c r="C9" s="48"/>
      <c r="D9" s="48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102"/>
      <c r="R9" s="102"/>
      <c r="S9" s="102"/>
    </row>
    <row r="10" spans="1:21" ht="21.75" customHeight="1">
      <c r="A10" s="30"/>
      <c r="B10" s="103" t="s">
        <v>107</v>
      </c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</row>
    <row r="11" spans="1:21" ht="21.75" customHeight="1">
      <c r="A11" s="30"/>
      <c r="B11" s="103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</row>
    <row r="12" spans="1:21" ht="21.75" customHeight="1">
      <c r="A12" s="30"/>
      <c r="B12" s="103"/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</row>
    <row r="13" spans="1:21" ht="21.75" customHeight="1">
      <c r="A13" s="98" t="s">
        <v>146</v>
      </c>
      <c r="B13" s="48" t="s">
        <v>147</v>
      </c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8"/>
      <c r="O13" s="48"/>
      <c r="P13" s="48"/>
      <c r="Q13" s="102"/>
      <c r="R13" s="102"/>
      <c r="S13" s="102"/>
    </row>
    <row r="14" spans="1:21" ht="21.75" customHeight="1">
      <c r="A14" s="49" t="s">
        <v>131</v>
      </c>
      <c r="B14" s="48" t="s">
        <v>111</v>
      </c>
      <c r="C14" s="48"/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102"/>
      <c r="R14" s="102"/>
      <c r="S14" s="102"/>
    </row>
    <row r="15" spans="1:21" ht="21.75" customHeight="1">
      <c r="A15" s="49" t="s">
        <v>110</v>
      </c>
      <c r="B15" s="48" t="s">
        <v>148</v>
      </c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102"/>
      <c r="R15" s="102"/>
      <c r="S15" s="102"/>
    </row>
    <row r="16" spans="1:21" ht="21.75" customHeight="1">
      <c r="A16" s="30"/>
      <c r="B16" s="48" t="s">
        <v>149</v>
      </c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102"/>
      <c r="R16" s="102"/>
      <c r="S16" s="102"/>
    </row>
    <row r="17" spans="1:19" ht="21.75" customHeight="1">
      <c r="A17" s="30"/>
      <c r="B17" s="103" t="s">
        <v>107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8"/>
    </row>
    <row r="18" spans="1:19" ht="21.75" customHeight="1">
      <c r="A18" s="30"/>
      <c r="B18" s="103"/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</row>
    <row r="19" spans="1:19" ht="21.75" customHeight="1">
      <c r="A19" s="30"/>
      <c r="B19" s="103"/>
      <c r="C19" s="48"/>
      <c r="D19" s="48"/>
      <c r="E19" s="48"/>
      <c r="F19" s="48"/>
      <c r="G19" s="48"/>
      <c r="H19" s="48"/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</row>
    <row r="20" spans="1:19" ht="21.75" customHeight="1">
      <c r="A20" s="98" t="s">
        <v>16</v>
      </c>
      <c r="B20" s="48" t="s">
        <v>151</v>
      </c>
      <c r="C20" s="48"/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</row>
    <row r="21" spans="1:19" ht="21.75" customHeight="1">
      <c r="A21" s="49" t="s">
        <v>158</v>
      </c>
      <c r="B21" s="48" t="s">
        <v>150</v>
      </c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</row>
    <row r="22" spans="1:19" ht="21.75" customHeight="1">
      <c r="A22" s="49" t="s">
        <v>235</v>
      </c>
      <c r="B22" s="48" t="s">
        <v>152</v>
      </c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</row>
    <row r="23" spans="1:19" ht="21.75" customHeight="1">
      <c r="A23" s="30"/>
      <c r="B23" s="48" t="s">
        <v>153</v>
      </c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8"/>
    </row>
    <row r="24" spans="1:19" ht="21.75" customHeight="1">
      <c r="A24" s="30"/>
      <c r="B24" s="103" t="s">
        <v>107</v>
      </c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</row>
    <row r="25" spans="1:19" ht="21.75" customHeight="1">
      <c r="A25" s="30"/>
      <c r="B25" s="103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</row>
    <row r="26" spans="1:19" ht="21.75" customHeight="1">
      <c r="A26" s="30"/>
      <c r="B26" s="103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</row>
    <row r="27" spans="1:19" ht="21.75" customHeight="1">
      <c r="A27" s="98" t="s">
        <v>17</v>
      </c>
      <c r="B27" s="48" t="s">
        <v>155</v>
      </c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</row>
    <row r="28" spans="1:19" ht="21.75" customHeight="1">
      <c r="A28" s="49" t="s">
        <v>158</v>
      </c>
      <c r="B28" s="48" t="s">
        <v>154</v>
      </c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</row>
    <row r="29" spans="1:19" ht="21.75" customHeight="1">
      <c r="A29" s="49" t="s">
        <v>235</v>
      </c>
      <c r="B29" s="48" t="s">
        <v>156</v>
      </c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</row>
    <row r="30" spans="1:19" ht="21.75" customHeight="1">
      <c r="A30" s="30"/>
      <c r="B30" s="48" t="s">
        <v>157</v>
      </c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</row>
    <row r="31" spans="1:19" ht="21.75" customHeight="1">
      <c r="A31" s="30"/>
      <c r="B31" s="103" t="s">
        <v>107</v>
      </c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</row>
    <row r="32" spans="1:19" ht="21.75" customHeight="1">
      <c r="A32" s="30"/>
      <c r="B32" s="103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</row>
    <row r="33" spans="1:19" ht="21.75" customHeight="1">
      <c r="A33" s="30"/>
      <c r="B33" s="103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  <c r="S33" s="48"/>
    </row>
    <row r="34" spans="1:19" ht="21.75" customHeight="1">
      <c r="A34" s="30"/>
      <c r="B34" s="103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</row>
    <row r="35" spans="1:19" ht="21.75" customHeight="1"/>
    <row r="36" spans="1:19" ht="21.75" customHeight="1">
      <c r="A36" s="98" t="s">
        <v>18</v>
      </c>
      <c r="B36" s="48" t="s">
        <v>160</v>
      </c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102"/>
      <c r="R36" s="102"/>
      <c r="S36" s="102"/>
    </row>
    <row r="37" spans="1:19" ht="21.75" customHeight="1">
      <c r="A37" s="49" t="s">
        <v>95</v>
      </c>
      <c r="B37" s="48" t="s">
        <v>159</v>
      </c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102"/>
      <c r="R37" s="102"/>
      <c r="S37" s="102"/>
    </row>
    <row r="38" spans="1:19" ht="21.75" customHeight="1">
      <c r="A38" s="49" t="s">
        <v>235</v>
      </c>
      <c r="B38" s="48" t="s">
        <v>161</v>
      </c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102"/>
      <c r="R38" s="102"/>
      <c r="S38" s="102"/>
    </row>
    <row r="39" spans="1:19" ht="21.75" customHeight="1">
      <c r="A39" s="30"/>
      <c r="B39" s="48" t="s">
        <v>162</v>
      </c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102"/>
      <c r="R39" s="102"/>
      <c r="S39" s="102"/>
    </row>
    <row r="40" spans="1:19" ht="21.75" customHeight="1">
      <c r="A40" s="30"/>
      <c r="B40" s="103" t="s">
        <v>107</v>
      </c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</row>
    <row r="41" spans="1:19" ht="21.75" customHeight="1">
      <c r="A41" s="30"/>
      <c r="B41" s="103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</row>
    <row r="42" spans="1:19" ht="21.75" customHeight="1">
      <c r="A42" s="30"/>
      <c r="B42" s="103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</row>
    <row r="43" spans="1:19" ht="21.75" customHeight="1">
      <c r="A43" s="98" t="s">
        <v>146</v>
      </c>
      <c r="B43" s="48" t="s">
        <v>163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</row>
    <row r="44" spans="1:19" ht="21.75" customHeight="1">
      <c r="A44" s="49" t="s">
        <v>131</v>
      </c>
      <c r="B44" s="48" t="s">
        <v>113</v>
      </c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</row>
    <row r="45" spans="1:19" ht="21.75" customHeight="1">
      <c r="A45" s="49" t="s">
        <v>112</v>
      </c>
      <c r="B45" s="48" t="s">
        <v>164</v>
      </c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</row>
    <row r="46" spans="1:19" ht="21.75" customHeight="1">
      <c r="A46" s="104"/>
      <c r="B46" s="48" t="s">
        <v>165</v>
      </c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</row>
    <row r="47" spans="1:19" ht="21.75" customHeight="1">
      <c r="A47" s="104"/>
      <c r="B47" s="103" t="s">
        <v>107</v>
      </c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</row>
    <row r="48" spans="1:19" ht="21.75" customHeight="1">
      <c r="A48" s="104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</row>
    <row r="49" spans="1:19" ht="21.75" customHeight="1">
      <c r="A49" s="104"/>
      <c r="B49" s="103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</row>
    <row r="50" spans="1:19" ht="21.75" customHeight="1">
      <c r="A50" s="98" t="s">
        <v>114</v>
      </c>
      <c r="B50" s="48" t="s">
        <v>166</v>
      </c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102"/>
      <c r="R50" s="102"/>
      <c r="S50" s="102"/>
    </row>
    <row r="51" spans="1:19" ht="21.75" customHeight="1">
      <c r="A51" s="49" t="s">
        <v>115</v>
      </c>
      <c r="B51" s="48" t="s">
        <v>116</v>
      </c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102"/>
      <c r="R51" s="102"/>
      <c r="S51" s="102"/>
    </row>
    <row r="52" spans="1:19" ht="21.75" customHeight="1">
      <c r="A52" s="49" t="s">
        <v>96</v>
      </c>
      <c r="B52" s="48" t="s">
        <v>167</v>
      </c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102"/>
      <c r="R52" s="102"/>
      <c r="S52" s="102"/>
    </row>
    <row r="53" spans="1:19" ht="21.75" customHeight="1">
      <c r="A53" s="30"/>
      <c r="B53" s="48" t="s">
        <v>168</v>
      </c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102"/>
      <c r="R53" s="102"/>
      <c r="S53" s="102"/>
    </row>
    <row r="54" spans="1:19" ht="21.75" customHeight="1">
      <c r="A54" s="30"/>
      <c r="B54" s="103" t="s">
        <v>117</v>
      </c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</row>
    <row r="55" spans="1:19" ht="21.75" customHeight="1">
      <c r="A55" s="30"/>
      <c r="B55" s="103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</row>
    <row r="56" spans="1:19" ht="21.75" customHeight="1">
      <c r="A56" s="30"/>
      <c r="B56" s="103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</row>
    <row r="57" spans="1:19" ht="21.75" customHeight="1">
      <c r="A57" s="98" t="s">
        <v>21</v>
      </c>
      <c r="B57" s="48" t="s">
        <v>170</v>
      </c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</row>
    <row r="58" spans="1:19" ht="21.75" customHeight="1">
      <c r="A58" s="49" t="s">
        <v>96</v>
      </c>
      <c r="B58" s="48" t="s">
        <v>169</v>
      </c>
    </row>
    <row r="59" spans="1:19" ht="21.75" customHeight="1">
      <c r="A59" s="49"/>
      <c r="B59" s="48" t="s">
        <v>171</v>
      </c>
    </row>
    <row r="60" spans="1:19" ht="21.75" customHeight="1">
      <c r="A60" s="30"/>
      <c r="B60" s="48" t="s">
        <v>172</v>
      </c>
    </row>
    <row r="61" spans="1:19" ht="21.75" customHeight="1">
      <c r="A61" s="30"/>
      <c r="B61" s="103" t="s">
        <v>117</v>
      </c>
    </row>
    <row r="62" spans="1:19" ht="21.75" customHeight="1">
      <c r="A62" s="30"/>
    </row>
    <row r="63" spans="1:19" ht="21.75" customHeight="1">
      <c r="A63" s="30"/>
    </row>
    <row r="64" spans="1:19" ht="21.75" customHeight="1">
      <c r="A64" s="99" t="s">
        <v>24</v>
      </c>
      <c r="B64" s="48" t="s">
        <v>173</v>
      </c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102"/>
      <c r="R64" s="102"/>
      <c r="S64" s="102"/>
    </row>
    <row r="65" spans="1:19" ht="21.75" customHeight="1">
      <c r="A65" s="98" t="s">
        <v>230</v>
      </c>
      <c r="B65" s="48" t="s">
        <v>118</v>
      </c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 s="102"/>
      <c r="R65" s="102"/>
      <c r="S65" s="102"/>
    </row>
    <row r="66" spans="1:19" ht="21.75" customHeight="1">
      <c r="A66" s="98"/>
      <c r="B66" s="48" t="s">
        <v>174</v>
      </c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102"/>
      <c r="R66" s="102"/>
      <c r="S66" s="102"/>
    </row>
    <row r="67" spans="1:19" ht="21.75" customHeight="1">
      <c r="A67" s="98"/>
      <c r="B67" s="48" t="s">
        <v>175</v>
      </c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102"/>
      <c r="R67" s="102"/>
      <c r="S67" s="102"/>
    </row>
    <row r="68" spans="1:19" ht="21.75" customHeight="1">
      <c r="A68" s="98"/>
      <c r="B68" s="103" t="s">
        <v>117</v>
      </c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</row>
    <row r="69" spans="1:19" ht="21.75" customHeight="1">
      <c r="A69" s="49"/>
    </row>
    <row r="70" spans="1:19" ht="21.75" customHeight="1">
      <c r="A70" s="49"/>
    </row>
    <row r="71" spans="1:19" ht="21.75" customHeight="1">
      <c r="A71" s="99" t="s">
        <v>25</v>
      </c>
      <c r="B71" s="48" t="s">
        <v>176</v>
      </c>
      <c r="C71" s="48"/>
      <c r="D71" s="48"/>
      <c r="E71" s="48"/>
      <c r="F71" s="48"/>
      <c r="G71" s="48"/>
      <c r="H71" s="48"/>
      <c r="I71" s="48"/>
      <c r="J71" s="48"/>
      <c r="K71" s="48"/>
      <c r="L71" s="48"/>
      <c r="M71" s="48"/>
      <c r="N71" s="48"/>
      <c r="O71" s="48"/>
      <c r="P71" s="48"/>
      <c r="Q71" s="102"/>
      <c r="R71" s="102"/>
      <c r="S71" s="102"/>
    </row>
    <row r="72" spans="1:19" ht="21.75" customHeight="1">
      <c r="A72" s="98" t="s">
        <v>230</v>
      </c>
      <c r="B72" s="48" t="s">
        <v>119</v>
      </c>
      <c r="C72" s="48"/>
      <c r="D72" s="48"/>
      <c r="E72" s="48"/>
      <c r="F72" s="48"/>
      <c r="G72" s="48"/>
      <c r="H72" s="48"/>
      <c r="I72" s="48"/>
      <c r="J72" s="48"/>
      <c r="K72" s="48"/>
      <c r="L72" s="48"/>
      <c r="M72" s="48"/>
      <c r="N72" s="48"/>
      <c r="O72" s="48"/>
      <c r="P72" s="48"/>
      <c r="Q72" s="102"/>
      <c r="R72" s="102"/>
      <c r="S72" s="102"/>
    </row>
    <row r="73" spans="1:19" ht="21.75" customHeight="1">
      <c r="A73" s="98"/>
      <c r="B73" s="48" t="s">
        <v>177</v>
      </c>
      <c r="C73" s="48"/>
      <c r="D73" s="48"/>
      <c r="E73" s="48"/>
      <c r="F73" s="48"/>
      <c r="G73" s="48"/>
      <c r="H73" s="48"/>
      <c r="I73" s="48"/>
      <c r="J73" s="48"/>
      <c r="K73" s="48"/>
      <c r="L73" s="48"/>
      <c r="M73" s="48"/>
      <c r="N73" s="48"/>
      <c r="O73" s="48"/>
      <c r="P73" s="48"/>
      <c r="Q73" s="102"/>
      <c r="R73" s="102"/>
      <c r="S73" s="102"/>
    </row>
    <row r="74" spans="1:19" ht="21.75" customHeight="1">
      <c r="A74" s="98"/>
      <c r="B74" s="48" t="s">
        <v>178</v>
      </c>
      <c r="C74" s="48"/>
      <c r="D74" s="48"/>
      <c r="E74" s="48"/>
      <c r="F74" s="48"/>
      <c r="G74" s="48"/>
      <c r="H74" s="48"/>
      <c r="I74" s="48"/>
      <c r="J74" s="48"/>
      <c r="K74" s="48"/>
      <c r="L74" s="48"/>
      <c r="M74" s="48"/>
      <c r="N74" s="48"/>
      <c r="O74" s="48"/>
      <c r="P74" s="48"/>
      <c r="Q74" s="102"/>
      <c r="R74" s="102"/>
      <c r="S74" s="102"/>
    </row>
    <row r="75" spans="1:19" ht="21.75" customHeight="1">
      <c r="A75" s="30"/>
      <c r="B75" s="103" t="s">
        <v>117</v>
      </c>
      <c r="C75" s="48"/>
      <c r="D75" s="48"/>
      <c r="E75" s="48"/>
      <c r="F75" s="48"/>
      <c r="G75" s="48"/>
      <c r="H75" s="48"/>
      <c r="I75" s="48"/>
      <c r="J75" s="48"/>
      <c r="K75" s="48"/>
      <c r="L75" s="48"/>
      <c r="M75" s="48"/>
      <c r="N75" s="48"/>
      <c r="O75" s="48"/>
      <c r="P75" s="48"/>
      <c r="Q75" s="48"/>
      <c r="R75" s="48"/>
      <c r="S75" s="48"/>
    </row>
    <row r="76" spans="1:19" ht="21.75" customHeight="1">
      <c r="A76" s="30"/>
    </row>
    <row r="77" spans="1:19" ht="21.75" customHeight="1">
      <c r="A77" s="30"/>
    </row>
    <row r="78" spans="1:19" ht="21.75" customHeight="1">
      <c r="A78" s="98" t="s">
        <v>26</v>
      </c>
      <c r="B78" s="48" t="s">
        <v>179</v>
      </c>
      <c r="C78" s="48"/>
      <c r="D78" s="48"/>
      <c r="E78" s="48"/>
      <c r="F78" s="48"/>
      <c r="G78" s="48"/>
      <c r="H78" s="48"/>
      <c r="I78" s="48"/>
      <c r="J78" s="48"/>
      <c r="K78" s="48"/>
      <c r="L78" s="48"/>
      <c r="M78" s="48"/>
      <c r="N78" s="48"/>
      <c r="O78" s="48"/>
      <c r="P78" s="48"/>
      <c r="Q78" s="102"/>
      <c r="R78" s="102"/>
      <c r="S78" s="102"/>
    </row>
    <row r="79" spans="1:19" ht="21.75" customHeight="1">
      <c r="A79" s="49" t="s">
        <v>97</v>
      </c>
      <c r="B79" s="48" t="s">
        <v>120</v>
      </c>
      <c r="C79" s="48"/>
      <c r="D79" s="48"/>
      <c r="E79" s="48"/>
      <c r="F79" s="48"/>
      <c r="G79" s="48"/>
      <c r="H79" s="48"/>
      <c r="I79" s="48"/>
      <c r="J79" s="48"/>
      <c r="K79" s="48"/>
      <c r="L79" s="48"/>
      <c r="M79" s="48"/>
      <c r="N79" s="48"/>
      <c r="O79" s="48"/>
      <c r="P79" s="48"/>
      <c r="Q79" s="102"/>
      <c r="R79" s="102"/>
      <c r="S79" s="102"/>
    </row>
    <row r="80" spans="1:19" ht="21.75" customHeight="1">
      <c r="A80" s="30"/>
      <c r="B80" s="48" t="s">
        <v>180</v>
      </c>
      <c r="C80" s="48"/>
      <c r="D80" s="48"/>
      <c r="E80" s="48"/>
      <c r="F80" s="48"/>
      <c r="G80" s="48"/>
      <c r="H80" s="48"/>
      <c r="I80" s="48"/>
      <c r="J80" s="48"/>
      <c r="K80" s="48"/>
      <c r="L80" s="48"/>
      <c r="M80" s="48"/>
      <c r="N80" s="48"/>
      <c r="O80" s="48"/>
      <c r="P80" s="48"/>
      <c r="Q80" s="102"/>
      <c r="R80" s="102"/>
      <c r="S80" s="102"/>
    </row>
    <row r="81" spans="1:19" ht="21.75" customHeight="1">
      <c r="A81" s="30"/>
      <c r="B81" s="48" t="s">
        <v>181</v>
      </c>
      <c r="C81" s="48"/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102"/>
      <c r="R81" s="102"/>
      <c r="S81" s="102"/>
    </row>
    <row r="82" spans="1:19" ht="21.75" customHeight="1">
      <c r="A82" s="30"/>
      <c r="B82" s="103" t="s">
        <v>117</v>
      </c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</row>
    <row r="83" spans="1:19" ht="21.75" customHeight="1">
      <c r="A83" s="30"/>
      <c r="B83" s="103"/>
      <c r="C83" s="48"/>
      <c r="D83" s="48"/>
      <c r="E83" s="48"/>
      <c r="F83" s="48"/>
      <c r="G83" s="48"/>
      <c r="H83" s="48"/>
      <c r="I83" s="48"/>
      <c r="J83" s="48"/>
      <c r="K83" s="48"/>
      <c r="L83" s="48"/>
      <c r="M83" s="48"/>
      <c r="N83" s="48"/>
      <c r="O83" s="48"/>
      <c r="P83" s="48"/>
      <c r="Q83" s="48"/>
      <c r="R83" s="48"/>
      <c r="S83" s="48"/>
    </row>
    <row r="84" spans="1:19" ht="21.75" customHeight="1">
      <c r="A84" s="30"/>
      <c r="B84" s="103"/>
      <c r="C84" s="48"/>
      <c r="D84" s="48"/>
      <c r="E84" s="48"/>
      <c r="F84" s="48"/>
      <c r="G84" s="48"/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48"/>
      <c r="S84" s="48"/>
    </row>
    <row r="85" spans="1:19" ht="21.75" customHeight="1">
      <c r="A85" s="100" t="s">
        <v>27</v>
      </c>
    </row>
    <row r="86" spans="1:19" ht="21.75" customHeight="1">
      <c r="A86" s="101" t="s">
        <v>103</v>
      </c>
      <c r="B86" s="48" t="s">
        <v>182</v>
      </c>
      <c r="C86" s="48"/>
      <c r="D86" s="48"/>
      <c r="E86" s="48"/>
      <c r="F86" s="48"/>
      <c r="G86" s="48"/>
      <c r="H86" s="48"/>
      <c r="I86" s="48"/>
      <c r="J86" s="48"/>
      <c r="K86" s="48"/>
      <c r="L86" s="48"/>
      <c r="M86" s="48"/>
      <c r="N86" s="48"/>
      <c r="O86" s="48"/>
      <c r="P86" s="48"/>
      <c r="Q86" s="102"/>
      <c r="R86" s="102"/>
      <c r="S86" s="102"/>
    </row>
    <row r="87" spans="1:19" ht="21.75" customHeight="1">
      <c r="A87" s="101" t="s">
        <v>98</v>
      </c>
      <c r="B87" s="48" t="s">
        <v>121</v>
      </c>
      <c r="C87" s="48"/>
      <c r="D87" s="48"/>
      <c r="E87" s="48"/>
      <c r="F87" s="48"/>
      <c r="G87" s="48"/>
      <c r="H87" s="48"/>
      <c r="I87" s="48"/>
      <c r="J87" s="48"/>
      <c r="K87" s="48"/>
      <c r="L87" s="48"/>
      <c r="M87" s="48"/>
      <c r="N87" s="48"/>
      <c r="O87" s="48"/>
      <c r="P87" s="48"/>
      <c r="Q87" s="102"/>
      <c r="R87" s="102"/>
      <c r="S87" s="102"/>
    </row>
    <row r="88" spans="1:19" ht="21.75" customHeight="1">
      <c r="A88" s="101"/>
      <c r="B88" s="48" t="s">
        <v>185</v>
      </c>
      <c r="C88" s="48"/>
      <c r="D88" s="48"/>
      <c r="E88" s="48"/>
      <c r="F88" s="48"/>
      <c r="G88" s="48"/>
      <c r="H88" s="48"/>
      <c r="I88" s="48"/>
      <c r="J88" s="48"/>
      <c r="K88" s="48"/>
      <c r="L88" s="48"/>
      <c r="M88" s="48"/>
      <c r="N88" s="48"/>
      <c r="O88" s="48"/>
      <c r="P88" s="48"/>
      <c r="Q88" s="102"/>
      <c r="R88" s="102"/>
      <c r="S88" s="102"/>
    </row>
    <row r="89" spans="1:19" ht="21.75" customHeight="1">
      <c r="A89" s="101"/>
      <c r="B89" s="48" t="s">
        <v>183</v>
      </c>
      <c r="C89" s="48"/>
      <c r="D89" s="48"/>
      <c r="E89" s="48"/>
      <c r="F89" s="48"/>
      <c r="G89" s="48"/>
      <c r="H89" s="48"/>
      <c r="I89" s="48"/>
      <c r="J89" s="48"/>
      <c r="K89" s="48"/>
      <c r="L89" s="48"/>
      <c r="M89" s="48"/>
      <c r="N89" s="48"/>
      <c r="O89" s="48"/>
      <c r="P89" s="48"/>
      <c r="Q89" s="102"/>
      <c r="R89" s="102"/>
      <c r="S89" s="102"/>
    </row>
    <row r="90" spans="1:19" ht="21.75" customHeight="1">
      <c r="A90" s="101"/>
      <c r="B90" s="103" t="s">
        <v>117</v>
      </c>
      <c r="C90" s="48"/>
      <c r="D90" s="48"/>
      <c r="E90" s="48"/>
      <c r="F90" s="48"/>
      <c r="G90" s="48"/>
      <c r="H90" s="48"/>
      <c r="I90" s="48"/>
      <c r="J90" s="48"/>
      <c r="K90" s="48"/>
      <c r="L90" s="48"/>
      <c r="M90" s="48"/>
      <c r="N90" s="48"/>
      <c r="O90" s="48"/>
      <c r="P90" s="48"/>
      <c r="Q90" s="48"/>
      <c r="R90" s="48"/>
      <c r="S90" s="48"/>
    </row>
    <row r="91" spans="1:19" ht="21.75" customHeight="1">
      <c r="A91" s="101"/>
      <c r="B91" s="103"/>
    </row>
    <row r="92" spans="1:19" ht="21.75" customHeight="1">
      <c r="A92" s="101"/>
      <c r="B92" s="103"/>
    </row>
    <row r="93" spans="1:19" ht="21.75" customHeight="1">
      <c r="A93" s="101"/>
      <c r="B93" s="114"/>
    </row>
    <row r="94" spans="1:19" ht="21.75" customHeight="1">
      <c r="A94" s="101" t="s">
        <v>104</v>
      </c>
      <c r="B94" s="48" t="s">
        <v>184</v>
      </c>
      <c r="C94" s="48"/>
      <c r="D94" s="48"/>
      <c r="E94" s="48"/>
      <c r="F94" s="48"/>
      <c r="G94" s="48"/>
      <c r="H94" s="48"/>
      <c r="I94" s="48"/>
      <c r="J94" s="48"/>
      <c r="K94" s="48"/>
      <c r="L94" s="48"/>
      <c r="M94" s="48"/>
      <c r="N94" s="48"/>
      <c r="O94" s="48"/>
      <c r="P94" s="48"/>
      <c r="Q94" s="102"/>
      <c r="R94" s="102"/>
      <c r="S94" s="102"/>
    </row>
    <row r="95" spans="1:19" ht="21.75" customHeight="1">
      <c r="A95" s="101" t="s">
        <v>98</v>
      </c>
      <c r="B95" s="48" t="s">
        <v>122</v>
      </c>
      <c r="C95" s="48"/>
      <c r="D95" s="48"/>
      <c r="E95" s="48"/>
      <c r="F95" s="48"/>
      <c r="G95" s="48"/>
      <c r="H95" s="48"/>
      <c r="I95" s="48"/>
      <c r="J95" s="48"/>
      <c r="K95" s="48"/>
      <c r="L95" s="48"/>
      <c r="M95" s="48"/>
      <c r="N95" s="48"/>
      <c r="O95" s="48"/>
      <c r="P95" s="48"/>
      <c r="Q95" s="102"/>
      <c r="R95" s="102"/>
      <c r="S95" s="102"/>
    </row>
    <row r="96" spans="1:19" ht="21.75" customHeight="1">
      <c r="B96" s="48" t="s">
        <v>186</v>
      </c>
      <c r="C96" s="48"/>
      <c r="D96" s="48"/>
      <c r="E96" s="48"/>
      <c r="F96" s="48"/>
      <c r="G96" s="48"/>
      <c r="H96" s="48"/>
      <c r="I96" s="48"/>
      <c r="J96" s="48"/>
      <c r="K96" s="48"/>
      <c r="L96" s="48"/>
      <c r="M96" s="48"/>
      <c r="N96" s="48"/>
      <c r="O96" s="48"/>
      <c r="P96" s="48"/>
      <c r="Q96" s="102"/>
      <c r="R96" s="102"/>
      <c r="S96" s="102"/>
    </row>
    <row r="97" spans="1:19" ht="21.75" customHeight="1">
      <c r="B97" s="48" t="s">
        <v>187</v>
      </c>
      <c r="C97" s="48"/>
      <c r="D97" s="48"/>
      <c r="E97" s="48"/>
      <c r="F97" s="48"/>
      <c r="G97" s="48"/>
      <c r="H97" s="48"/>
      <c r="I97" s="48"/>
      <c r="J97" s="48"/>
      <c r="K97" s="48"/>
      <c r="L97" s="48"/>
      <c r="M97" s="48"/>
      <c r="N97" s="48"/>
      <c r="O97" s="48"/>
      <c r="P97" s="48"/>
      <c r="Q97" s="102"/>
      <c r="R97" s="102"/>
      <c r="S97" s="102"/>
    </row>
    <row r="98" spans="1:19" ht="21.75" customHeight="1">
      <c r="B98" s="103" t="s">
        <v>117</v>
      </c>
      <c r="C98" s="48"/>
      <c r="D98" s="48"/>
      <c r="E98" s="48"/>
      <c r="F98" s="48"/>
      <c r="G98" s="48"/>
      <c r="H98" s="48"/>
      <c r="I98" s="48"/>
      <c r="J98" s="48"/>
      <c r="K98" s="48"/>
      <c r="L98" s="48"/>
      <c r="M98" s="48"/>
      <c r="N98" s="48"/>
      <c r="O98" s="48"/>
      <c r="P98" s="48"/>
      <c r="Q98" s="48"/>
      <c r="R98" s="48"/>
      <c r="S98" s="48"/>
    </row>
    <row r="99" spans="1:19" ht="21.75" customHeight="1">
      <c r="B99" s="103"/>
      <c r="C99" s="48"/>
      <c r="D99" s="48"/>
      <c r="E99" s="48"/>
      <c r="F99" s="48"/>
      <c r="G99" s="48"/>
      <c r="H99" s="48"/>
      <c r="I99" s="48"/>
      <c r="J99" s="48"/>
      <c r="K99" s="48"/>
      <c r="L99" s="48"/>
      <c r="M99" s="48"/>
      <c r="N99" s="48"/>
      <c r="O99" s="48"/>
      <c r="P99" s="48"/>
      <c r="Q99" s="48"/>
      <c r="R99" s="48"/>
      <c r="S99" s="48"/>
    </row>
    <row r="100" spans="1:19" ht="21.75" customHeight="1">
      <c r="B100" s="103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48"/>
      <c r="S100" s="48"/>
    </row>
    <row r="101" spans="1:19" ht="21.75" customHeight="1">
      <c r="A101" s="101" t="s">
        <v>105</v>
      </c>
      <c r="B101" s="48" t="s">
        <v>188</v>
      </c>
      <c r="C101" s="48"/>
      <c r="D101" s="48"/>
      <c r="E101" s="48"/>
      <c r="F101" s="48"/>
      <c r="G101" s="48"/>
      <c r="H101" s="48"/>
      <c r="I101" s="48"/>
      <c r="J101" s="48"/>
      <c r="K101" s="48"/>
      <c r="L101" s="48"/>
      <c r="M101" s="48"/>
      <c r="N101" s="48"/>
      <c r="O101" s="48"/>
      <c r="P101" s="48"/>
      <c r="Q101" s="102"/>
      <c r="R101" s="102"/>
      <c r="S101" s="102"/>
    </row>
    <row r="102" spans="1:19" ht="21.75" customHeight="1">
      <c r="A102" s="101" t="s">
        <v>99</v>
      </c>
      <c r="B102" s="48" t="s">
        <v>133</v>
      </c>
      <c r="C102" s="48"/>
      <c r="D102" s="48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102"/>
      <c r="R102" s="102"/>
      <c r="S102" s="102"/>
    </row>
    <row r="103" spans="1:19" ht="21.75" customHeight="1">
      <c r="B103" s="48" t="s">
        <v>189</v>
      </c>
      <c r="C103" s="48"/>
      <c r="D103" s="48"/>
      <c r="E103" s="48"/>
      <c r="F103" s="48"/>
      <c r="G103" s="48"/>
      <c r="H103" s="48"/>
      <c r="I103" s="48"/>
      <c r="J103" s="48"/>
      <c r="K103" s="48"/>
      <c r="L103" s="48"/>
      <c r="M103" s="48"/>
      <c r="N103" s="48"/>
      <c r="O103" s="48"/>
      <c r="P103" s="48"/>
      <c r="Q103" s="102"/>
      <c r="R103" s="102"/>
      <c r="S103" s="102"/>
    </row>
    <row r="104" spans="1:19" ht="21.75" customHeight="1">
      <c r="B104" s="48" t="s">
        <v>190</v>
      </c>
      <c r="C104" s="48"/>
      <c r="D104" s="48"/>
      <c r="E104" s="48"/>
      <c r="F104" s="48"/>
      <c r="G104" s="48"/>
      <c r="H104" s="48"/>
      <c r="I104" s="48"/>
      <c r="J104" s="48"/>
      <c r="K104" s="48"/>
      <c r="L104" s="48"/>
      <c r="M104" s="48"/>
      <c r="N104" s="48"/>
      <c r="O104" s="48"/>
      <c r="P104" s="48"/>
      <c r="Q104" s="102"/>
      <c r="R104" s="102"/>
      <c r="S104" s="102"/>
    </row>
    <row r="105" spans="1:19" ht="21.75" customHeight="1">
      <c r="B105" s="103" t="s">
        <v>117</v>
      </c>
      <c r="C105" s="48"/>
      <c r="D105" s="48"/>
      <c r="E105" s="48"/>
      <c r="F105" s="48"/>
      <c r="G105" s="48"/>
      <c r="H105" s="48"/>
      <c r="I105" s="48"/>
      <c r="J105" s="48"/>
      <c r="K105" s="48"/>
      <c r="L105" s="48"/>
      <c r="M105" s="48"/>
      <c r="N105" s="48"/>
      <c r="O105" s="48"/>
      <c r="P105" s="48"/>
      <c r="Q105" s="48"/>
      <c r="R105" s="48"/>
      <c r="S105" s="48"/>
    </row>
    <row r="106" spans="1:19" ht="21.75" customHeight="1">
      <c r="A106" s="101" t="s">
        <v>36</v>
      </c>
      <c r="B106" s="48" t="s">
        <v>191</v>
      </c>
    </row>
    <row r="107" spans="1:19" ht="21.75" customHeight="1">
      <c r="A107" s="101" t="s">
        <v>132</v>
      </c>
      <c r="B107" s="48" t="s">
        <v>123</v>
      </c>
    </row>
    <row r="108" spans="1:19" ht="21.75" customHeight="1">
      <c r="A108" s="101"/>
      <c r="B108" s="48" t="s">
        <v>192</v>
      </c>
    </row>
    <row r="109" spans="1:19" ht="21.75" customHeight="1">
      <c r="A109" s="101"/>
      <c r="B109" s="48" t="s">
        <v>193</v>
      </c>
    </row>
    <row r="110" spans="1:19" ht="21.75" customHeight="1">
      <c r="A110" s="101"/>
      <c r="B110" s="103" t="s">
        <v>117</v>
      </c>
    </row>
    <row r="111" spans="1:19" ht="21.75" customHeight="1">
      <c r="A111" s="101"/>
    </row>
    <row r="112" spans="1:19" ht="21.75" customHeight="1">
      <c r="A112" s="101"/>
    </row>
    <row r="113" spans="1:19" ht="21.75" customHeight="1">
      <c r="A113" s="101" t="s">
        <v>37</v>
      </c>
      <c r="B113" s="48" t="s">
        <v>194</v>
      </c>
      <c r="C113" s="48"/>
      <c r="D113" s="48"/>
      <c r="E113" s="48"/>
      <c r="F113" s="48"/>
      <c r="G113" s="48"/>
      <c r="H113" s="48"/>
      <c r="I113" s="48"/>
      <c r="J113" s="48"/>
      <c r="K113" s="48"/>
      <c r="L113" s="48"/>
      <c r="M113" s="48"/>
      <c r="N113" s="48"/>
      <c r="O113" s="48"/>
      <c r="P113" s="48"/>
      <c r="Q113" s="102"/>
      <c r="R113" s="102"/>
      <c r="S113" s="102"/>
    </row>
    <row r="114" spans="1:19" ht="21.75" customHeight="1">
      <c r="A114" s="101" t="s">
        <v>100</v>
      </c>
      <c r="B114" s="48" t="s">
        <v>124</v>
      </c>
      <c r="C114" s="48"/>
      <c r="D114" s="48"/>
      <c r="E114" s="48"/>
      <c r="F114" s="48"/>
      <c r="G114" s="48"/>
      <c r="H114" s="48"/>
      <c r="I114" s="48"/>
      <c r="J114" s="48"/>
      <c r="K114" s="48"/>
      <c r="L114" s="48"/>
      <c r="M114" s="48"/>
      <c r="N114" s="48"/>
      <c r="O114" s="48"/>
      <c r="P114" s="48"/>
      <c r="Q114" s="102"/>
      <c r="R114" s="102"/>
      <c r="S114" s="102"/>
    </row>
    <row r="115" spans="1:19" ht="21.75" customHeight="1">
      <c r="A115" s="101"/>
      <c r="B115" s="48" t="s">
        <v>195</v>
      </c>
      <c r="C115" s="48"/>
      <c r="D115" s="48"/>
      <c r="E115" s="48"/>
      <c r="F115" s="48"/>
      <c r="G115" s="48"/>
      <c r="H115" s="48"/>
      <c r="I115" s="48"/>
      <c r="J115" s="48"/>
      <c r="K115" s="48"/>
      <c r="L115" s="48"/>
      <c r="M115" s="48"/>
      <c r="N115" s="48"/>
      <c r="O115" s="48"/>
      <c r="P115" s="48"/>
      <c r="Q115" s="102"/>
      <c r="R115" s="102"/>
      <c r="S115" s="102"/>
    </row>
    <row r="116" spans="1:19" ht="21.75" customHeight="1">
      <c r="A116" s="101"/>
      <c r="B116" s="48" t="s">
        <v>196</v>
      </c>
      <c r="C116" s="48"/>
      <c r="D116" s="48"/>
      <c r="E116" s="48"/>
      <c r="F116" s="48"/>
      <c r="G116" s="48"/>
      <c r="H116" s="48"/>
      <c r="I116" s="48"/>
      <c r="J116" s="48"/>
      <c r="K116" s="48"/>
      <c r="L116" s="48"/>
      <c r="M116" s="48"/>
      <c r="N116" s="48"/>
      <c r="O116" s="48"/>
      <c r="P116" s="48"/>
      <c r="Q116" s="102"/>
      <c r="R116" s="102"/>
      <c r="S116" s="102"/>
    </row>
    <row r="117" spans="1:19" ht="21.75" customHeight="1">
      <c r="A117" s="101"/>
      <c r="B117" s="103" t="s">
        <v>117</v>
      </c>
      <c r="C117" s="48"/>
      <c r="D117" s="48"/>
      <c r="E117" s="48"/>
      <c r="F117" s="48"/>
      <c r="G117" s="48"/>
      <c r="H117" s="48"/>
      <c r="I117" s="48"/>
      <c r="J117" s="48"/>
      <c r="K117" s="48"/>
      <c r="L117" s="48"/>
      <c r="M117" s="48"/>
      <c r="N117" s="48"/>
      <c r="O117" s="48"/>
      <c r="P117" s="48"/>
      <c r="Q117" s="48"/>
      <c r="R117" s="48"/>
      <c r="S117" s="48"/>
    </row>
    <row r="118" spans="1:19" ht="21.75" customHeight="1">
      <c r="A118" s="30"/>
    </row>
    <row r="119" spans="1:19" ht="21.75" customHeight="1">
      <c r="A119" s="30"/>
    </row>
    <row r="120" spans="1:19" ht="21.75" customHeight="1">
      <c r="A120" s="30"/>
    </row>
    <row r="121" spans="1:19" ht="18.75" customHeight="1">
      <c r="A121" s="30"/>
    </row>
    <row r="122" spans="1:19" ht="21.75" customHeight="1">
      <c r="A122" s="101" t="s">
        <v>38</v>
      </c>
      <c r="B122" s="48" t="s">
        <v>197</v>
      </c>
      <c r="C122" s="48"/>
      <c r="D122" s="48"/>
      <c r="E122" s="48"/>
      <c r="F122" s="48"/>
      <c r="G122" s="48"/>
      <c r="H122" s="48"/>
      <c r="I122" s="48"/>
      <c r="J122" s="48"/>
      <c r="K122" s="48"/>
      <c r="L122" s="48"/>
      <c r="M122" s="48"/>
      <c r="N122" s="48"/>
      <c r="O122" s="48"/>
      <c r="P122" s="48"/>
      <c r="Q122" s="102"/>
      <c r="R122" s="102"/>
      <c r="S122" s="102"/>
    </row>
    <row r="123" spans="1:19" ht="21.75" customHeight="1">
      <c r="A123" s="101" t="s">
        <v>100</v>
      </c>
      <c r="B123" s="48" t="s">
        <v>125</v>
      </c>
      <c r="C123" s="48"/>
      <c r="D123" s="48"/>
      <c r="E123" s="48"/>
      <c r="F123" s="48"/>
      <c r="G123" s="48"/>
      <c r="H123" s="48"/>
      <c r="I123" s="48"/>
      <c r="J123" s="48"/>
      <c r="K123" s="48"/>
      <c r="L123" s="48"/>
      <c r="M123" s="48"/>
      <c r="N123" s="48"/>
      <c r="O123" s="48"/>
      <c r="P123" s="48"/>
      <c r="Q123" s="102"/>
      <c r="R123" s="102"/>
      <c r="S123" s="102"/>
    </row>
    <row r="124" spans="1:19" ht="21.75" customHeight="1">
      <c r="A124" s="30"/>
      <c r="B124" s="48" t="s">
        <v>198</v>
      </c>
      <c r="C124" s="48"/>
      <c r="D124" s="48"/>
      <c r="E124" s="48"/>
      <c r="F124" s="48"/>
      <c r="G124" s="48"/>
      <c r="H124" s="48"/>
      <c r="I124" s="48"/>
      <c r="J124" s="48"/>
      <c r="K124" s="48"/>
      <c r="L124" s="48"/>
      <c r="M124" s="48"/>
      <c r="N124" s="48"/>
      <c r="O124" s="48"/>
      <c r="P124" s="48"/>
      <c r="Q124" s="102"/>
      <c r="R124" s="102"/>
      <c r="S124" s="102"/>
    </row>
    <row r="125" spans="1:19" ht="21.75" customHeight="1">
      <c r="A125" s="30"/>
      <c r="B125" s="48" t="s">
        <v>199</v>
      </c>
      <c r="C125" s="48"/>
      <c r="D125" s="48"/>
      <c r="E125" s="48"/>
      <c r="F125" s="48"/>
      <c r="G125" s="48"/>
      <c r="H125" s="48"/>
      <c r="I125" s="48"/>
      <c r="J125" s="48"/>
      <c r="K125" s="48"/>
      <c r="L125" s="48"/>
      <c r="M125" s="48"/>
      <c r="N125" s="48"/>
      <c r="O125" s="48"/>
      <c r="P125" s="48"/>
      <c r="Q125" s="102"/>
      <c r="R125" s="102"/>
      <c r="S125" s="102"/>
    </row>
    <row r="126" spans="1:19" ht="21.75" customHeight="1">
      <c r="A126" s="30"/>
      <c r="B126" s="103" t="s">
        <v>117</v>
      </c>
      <c r="C126" s="48"/>
      <c r="D126" s="48"/>
      <c r="E126" s="48"/>
      <c r="F126" s="48"/>
      <c r="G126" s="48"/>
      <c r="H126" s="48"/>
      <c r="I126" s="48"/>
      <c r="J126" s="48"/>
      <c r="K126" s="48"/>
      <c r="L126" s="48"/>
      <c r="M126" s="48"/>
      <c r="N126" s="48"/>
      <c r="O126" s="48"/>
      <c r="P126" s="48"/>
      <c r="Q126" s="48"/>
      <c r="R126" s="48"/>
      <c r="S126" s="48"/>
    </row>
    <row r="127" spans="1:19" ht="21.75" customHeight="1">
      <c r="A127" s="30"/>
      <c r="B127" s="103"/>
      <c r="C127" s="48"/>
      <c r="D127" s="48"/>
      <c r="E127" s="48"/>
      <c r="F127" s="48"/>
      <c r="G127" s="48"/>
      <c r="H127" s="48"/>
      <c r="I127" s="48"/>
      <c r="J127" s="48"/>
      <c r="K127" s="48"/>
      <c r="L127" s="48"/>
      <c r="M127" s="48"/>
      <c r="N127" s="48"/>
      <c r="O127" s="48"/>
      <c r="P127" s="48"/>
      <c r="Q127" s="48"/>
      <c r="R127" s="48"/>
      <c r="S127" s="48"/>
    </row>
    <row r="128" spans="1:19" ht="21.75" customHeight="1">
      <c r="A128" s="30"/>
      <c r="B128" s="103"/>
      <c r="C128" s="48"/>
      <c r="D128" s="48"/>
      <c r="E128" s="48"/>
      <c r="F128" s="48"/>
      <c r="G128" s="48"/>
      <c r="H128" s="48"/>
      <c r="I128" s="48"/>
      <c r="J128" s="48"/>
      <c r="K128" s="48"/>
      <c r="L128" s="48"/>
      <c r="M128" s="48"/>
      <c r="N128" s="48"/>
      <c r="O128" s="48"/>
      <c r="P128" s="48"/>
      <c r="Q128" s="48"/>
      <c r="R128" s="48"/>
      <c r="S128" s="48"/>
    </row>
    <row r="129" spans="1:19" ht="21.75" customHeight="1">
      <c r="A129" s="30"/>
      <c r="B129" s="103"/>
      <c r="C129" s="48"/>
      <c r="D129" s="48"/>
      <c r="E129" s="48"/>
      <c r="F129" s="48"/>
      <c r="G129" s="48"/>
      <c r="H129" s="48"/>
      <c r="I129" s="48"/>
      <c r="J129" s="48"/>
      <c r="K129" s="48"/>
      <c r="L129" s="48"/>
      <c r="M129" s="48"/>
      <c r="N129" s="48"/>
      <c r="O129" s="48"/>
      <c r="P129" s="48"/>
      <c r="Q129" s="48"/>
      <c r="R129" s="48"/>
      <c r="S129" s="48"/>
    </row>
    <row r="130" spans="1:19" ht="21.75" customHeight="1">
      <c r="A130" s="30"/>
      <c r="B130" s="103"/>
      <c r="C130" s="48"/>
      <c r="D130" s="48"/>
      <c r="E130" s="48"/>
      <c r="F130" s="48"/>
      <c r="G130" s="48"/>
      <c r="H130" s="48"/>
      <c r="I130" s="48"/>
      <c r="J130" s="48"/>
      <c r="K130" s="48"/>
      <c r="L130" s="48"/>
      <c r="M130" s="48"/>
      <c r="N130" s="48"/>
      <c r="O130" s="48"/>
      <c r="P130" s="48"/>
      <c r="Q130" s="48"/>
      <c r="R130" s="48"/>
      <c r="S130" s="48"/>
    </row>
    <row r="131" spans="1:19" ht="21.75" customHeight="1">
      <c r="A131" s="101" t="s">
        <v>41</v>
      </c>
      <c r="B131" s="48" t="s">
        <v>200</v>
      </c>
      <c r="C131" s="48"/>
      <c r="D131" s="48"/>
      <c r="E131" s="48"/>
      <c r="F131" s="48"/>
      <c r="G131" s="48"/>
      <c r="H131" s="48"/>
      <c r="I131" s="48"/>
      <c r="J131" s="48"/>
      <c r="K131" s="48"/>
      <c r="L131" s="48"/>
      <c r="M131" s="48"/>
      <c r="N131" s="48"/>
      <c r="O131" s="48"/>
      <c r="P131" s="48"/>
      <c r="Q131" s="102"/>
      <c r="R131" s="102"/>
      <c r="S131" s="102"/>
    </row>
    <row r="132" spans="1:19" ht="21.75" customHeight="1">
      <c r="A132" s="49" t="s">
        <v>101</v>
      </c>
      <c r="B132" s="48" t="s">
        <v>126</v>
      </c>
      <c r="C132" s="48"/>
      <c r="D132" s="48"/>
      <c r="E132" s="48"/>
      <c r="F132" s="48"/>
      <c r="G132" s="48"/>
      <c r="H132" s="48"/>
      <c r="I132" s="48"/>
      <c r="J132" s="48"/>
      <c r="K132" s="48"/>
      <c r="L132" s="48"/>
      <c r="M132" s="48"/>
      <c r="N132" s="48"/>
      <c r="O132" s="48"/>
      <c r="P132" s="48"/>
      <c r="Q132" s="102"/>
      <c r="R132" s="102"/>
      <c r="S132" s="102"/>
    </row>
    <row r="133" spans="1:19" ht="21.75" customHeight="1">
      <c r="A133" s="30"/>
      <c r="B133" s="48" t="s">
        <v>201</v>
      </c>
      <c r="C133" s="48"/>
      <c r="D133" s="48"/>
      <c r="E133" s="48"/>
      <c r="F133" s="48"/>
      <c r="G133" s="48"/>
      <c r="H133" s="48"/>
      <c r="I133" s="48"/>
      <c r="J133" s="48"/>
      <c r="K133" s="48"/>
      <c r="L133" s="48"/>
      <c r="M133" s="48"/>
      <c r="N133" s="48"/>
      <c r="O133" s="48"/>
      <c r="P133" s="48"/>
      <c r="Q133" s="102"/>
      <c r="R133" s="102"/>
      <c r="S133" s="102"/>
    </row>
    <row r="134" spans="1:19" ht="21.75" customHeight="1">
      <c r="A134" s="30"/>
      <c r="B134" s="48" t="s">
        <v>202</v>
      </c>
      <c r="C134" s="48"/>
      <c r="D134" s="48"/>
      <c r="E134" s="48"/>
      <c r="F134" s="48"/>
      <c r="G134" s="48"/>
      <c r="H134" s="48"/>
      <c r="I134" s="48"/>
      <c r="J134" s="48"/>
      <c r="K134" s="48"/>
      <c r="L134" s="48"/>
      <c r="M134" s="48"/>
      <c r="N134" s="48"/>
      <c r="O134" s="48"/>
      <c r="P134" s="48"/>
      <c r="Q134" s="102"/>
      <c r="R134" s="102"/>
      <c r="S134" s="102"/>
    </row>
    <row r="135" spans="1:19" ht="21.75" customHeight="1">
      <c r="A135" s="30"/>
      <c r="B135" s="103" t="s">
        <v>117</v>
      </c>
      <c r="C135" s="48"/>
      <c r="D135" s="48"/>
      <c r="E135" s="48"/>
      <c r="F135" s="48"/>
      <c r="G135" s="48"/>
      <c r="H135" s="48"/>
      <c r="I135" s="48"/>
      <c r="J135" s="48"/>
      <c r="K135" s="48"/>
      <c r="L135" s="48"/>
      <c r="M135" s="48"/>
      <c r="N135" s="48"/>
      <c r="O135" s="48"/>
      <c r="P135" s="48"/>
      <c r="Q135" s="48"/>
      <c r="R135" s="48"/>
      <c r="S135" s="48"/>
    </row>
    <row r="136" spans="1:19" ht="21.75" customHeight="1">
      <c r="A136" s="30"/>
      <c r="B136" s="103"/>
      <c r="C136" s="48"/>
      <c r="D136" s="48"/>
      <c r="E136" s="48"/>
      <c r="F136" s="48"/>
      <c r="G136" s="48"/>
      <c r="H136" s="48"/>
      <c r="I136" s="48"/>
      <c r="J136" s="48"/>
      <c r="K136" s="48"/>
      <c r="L136" s="48"/>
      <c r="M136" s="48"/>
      <c r="N136" s="48"/>
      <c r="O136" s="48"/>
      <c r="P136" s="48"/>
      <c r="Q136" s="48"/>
      <c r="R136" s="48"/>
      <c r="S136" s="48"/>
    </row>
    <row r="137" spans="1:19" ht="21.75" customHeight="1">
      <c r="A137" s="30"/>
      <c r="B137" s="103"/>
      <c r="C137" s="48"/>
      <c r="D137" s="48"/>
      <c r="E137" s="48"/>
      <c r="F137" s="48"/>
      <c r="G137" s="48"/>
      <c r="H137" s="48"/>
      <c r="I137" s="48"/>
      <c r="J137" s="48"/>
      <c r="K137" s="48"/>
      <c r="L137" s="48"/>
      <c r="M137" s="48"/>
      <c r="N137" s="48"/>
      <c r="O137" s="48"/>
      <c r="P137" s="48"/>
      <c r="Q137" s="48"/>
      <c r="R137" s="48"/>
      <c r="S137" s="48"/>
    </row>
    <row r="138" spans="1:19" ht="21.75" customHeight="1">
      <c r="A138" s="101" t="s">
        <v>78</v>
      </c>
      <c r="B138" s="48" t="s">
        <v>204</v>
      </c>
      <c r="C138" s="48"/>
      <c r="D138" s="48"/>
      <c r="E138" s="48"/>
      <c r="F138" s="48"/>
      <c r="G138" s="48"/>
      <c r="H138" s="48"/>
      <c r="I138" s="48"/>
      <c r="J138" s="48"/>
      <c r="K138" s="48"/>
      <c r="L138" s="48"/>
      <c r="M138" s="48"/>
      <c r="N138" s="48"/>
      <c r="O138" s="48"/>
      <c r="P138" s="48"/>
      <c r="Q138" s="102"/>
      <c r="R138" s="102"/>
      <c r="S138" s="102"/>
    </row>
    <row r="139" spans="1:19" ht="21.75" customHeight="1">
      <c r="A139" s="49" t="s">
        <v>102</v>
      </c>
      <c r="B139" s="48" t="s">
        <v>203</v>
      </c>
      <c r="C139" s="48"/>
      <c r="D139" s="48"/>
      <c r="E139" s="48"/>
      <c r="F139" s="48"/>
      <c r="G139" s="48"/>
      <c r="H139" s="48"/>
      <c r="I139" s="48"/>
      <c r="J139" s="48"/>
      <c r="K139" s="48"/>
      <c r="L139" s="48"/>
      <c r="M139" s="48"/>
      <c r="N139" s="48"/>
      <c r="O139" s="48"/>
      <c r="P139" s="48"/>
      <c r="Q139" s="102"/>
      <c r="R139" s="102"/>
      <c r="S139" s="102"/>
    </row>
    <row r="140" spans="1:19" ht="21.75" customHeight="1">
      <c r="A140" s="101"/>
      <c r="B140" s="48" t="s">
        <v>208</v>
      </c>
      <c r="C140" s="48"/>
      <c r="D140" s="48"/>
      <c r="E140" s="48"/>
      <c r="F140" s="48"/>
      <c r="G140" s="48"/>
      <c r="H140" s="48"/>
      <c r="I140" s="48"/>
      <c r="J140" s="48"/>
      <c r="K140" s="48"/>
      <c r="L140" s="48"/>
      <c r="M140" s="48"/>
      <c r="N140" s="48"/>
      <c r="O140" s="48"/>
      <c r="P140" s="48"/>
      <c r="Q140" s="102"/>
      <c r="R140" s="102"/>
      <c r="S140" s="102"/>
    </row>
    <row r="141" spans="1:19" ht="21.75" customHeight="1">
      <c r="A141" s="101"/>
      <c r="B141" s="48" t="s">
        <v>205</v>
      </c>
      <c r="C141" s="48"/>
      <c r="D141" s="48"/>
      <c r="E141" s="48"/>
      <c r="F141" s="48"/>
      <c r="G141" s="48"/>
      <c r="H141" s="48"/>
      <c r="I141" s="48"/>
      <c r="J141" s="48"/>
      <c r="K141" s="48"/>
      <c r="L141" s="48"/>
      <c r="M141" s="48"/>
      <c r="N141" s="48"/>
      <c r="O141" s="48"/>
      <c r="P141" s="48"/>
      <c r="Q141" s="102"/>
      <c r="R141" s="102"/>
      <c r="S141" s="102"/>
    </row>
    <row r="142" spans="1:19" ht="21.75" customHeight="1">
      <c r="A142" s="101"/>
      <c r="B142" s="103" t="s">
        <v>117</v>
      </c>
      <c r="C142" s="48"/>
      <c r="D142" s="48"/>
      <c r="E142" s="48"/>
      <c r="F142" s="48"/>
      <c r="G142" s="48"/>
      <c r="H142" s="48"/>
      <c r="I142" s="48"/>
      <c r="J142" s="48"/>
      <c r="K142" s="48"/>
      <c r="L142" s="48"/>
      <c r="M142" s="48"/>
      <c r="N142" s="48"/>
      <c r="O142" s="48"/>
      <c r="P142" s="48"/>
      <c r="Q142" s="48"/>
      <c r="R142" s="48"/>
      <c r="S142" s="48"/>
    </row>
    <row r="143" spans="1:19" ht="21.75" customHeight="1">
      <c r="A143" s="101"/>
      <c r="B143" s="103"/>
      <c r="C143" s="48"/>
      <c r="D143" s="48"/>
      <c r="E143" s="48"/>
      <c r="F143" s="48"/>
      <c r="G143" s="48"/>
      <c r="H143" s="48"/>
      <c r="I143" s="48"/>
      <c r="J143" s="48"/>
      <c r="K143" s="48"/>
      <c r="L143" s="48"/>
      <c r="M143" s="48"/>
      <c r="N143" s="48"/>
      <c r="O143" s="48"/>
      <c r="P143" s="48"/>
      <c r="Q143" s="48"/>
      <c r="R143" s="48"/>
      <c r="S143" s="48"/>
    </row>
    <row r="144" spans="1:19" ht="21.75" customHeight="1">
      <c r="A144" s="101"/>
      <c r="B144" s="103"/>
      <c r="C144" s="48"/>
      <c r="D144" s="48"/>
      <c r="E144" s="48"/>
      <c r="F144" s="48"/>
      <c r="G144" s="48"/>
      <c r="H144" s="48"/>
      <c r="I144" s="48"/>
      <c r="J144" s="48"/>
      <c r="K144" s="48"/>
      <c r="L144" s="48"/>
      <c r="M144" s="48"/>
      <c r="N144" s="48"/>
      <c r="O144" s="48"/>
      <c r="P144" s="48"/>
      <c r="Q144" s="48"/>
      <c r="R144" s="48"/>
      <c r="S144" s="48"/>
    </row>
    <row r="145" spans="1:19" ht="21.75" customHeight="1">
      <c r="A145" s="101" t="s">
        <v>40</v>
      </c>
      <c r="B145" s="48" t="s">
        <v>207</v>
      </c>
      <c r="C145" s="48"/>
      <c r="D145" s="48"/>
      <c r="E145" s="48"/>
      <c r="F145" s="48"/>
      <c r="G145" s="48"/>
      <c r="H145" s="48"/>
      <c r="I145" s="48"/>
      <c r="J145" s="48"/>
      <c r="K145" s="48"/>
      <c r="L145" s="48"/>
      <c r="M145" s="48"/>
      <c r="N145" s="48"/>
      <c r="O145" s="48"/>
      <c r="P145" s="48"/>
      <c r="Q145" s="48"/>
      <c r="R145" s="48"/>
      <c r="S145" s="48"/>
    </row>
    <row r="146" spans="1:19" ht="21.75" customHeight="1">
      <c r="A146" s="49" t="s">
        <v>102</v>
      </c>
      <c r="B146" s="48" t="s">
        <v>206</v>
      </c>
      <c r="C146" s="48"/>
      <c r="D146" s="48"/>
      <c r="E146" s="48"/>
      <c r="F146" s="48"/>
      <c r="G146" s="48"/>
      <c r="H146" s="48"/>
      <c r="I146" s="48"/>
      <c r="J146" s="48"/>
      <c r="K146" s="48"/>
      <c r="L146" s="48"/>
      <c r="M146" s="48"/>
      <c r="N146" s="48"/>
      <c r="O146" s="48"/>
      <c r="P146" s="48"/>
      <c r="Q146" s="48"/>
      <c r="R146" s="48"/>
      <c r="S146" s="48"/>
    </row>
    <row r="147" spans="1:19" ht="21.75" customHeight="1">
      <c r="A147" s="101"/>
      <c r="B147" s="48" t="s">
        <v>209</v>
      </c>
      <c r="C147" s="48"/>
      <c r="D147" s="48"/>
      <c r="E147" s="48"/>
      <c r="F147" s="48"/>
      <c r="G147" s="48"/>
      <c r="H147" s="48"/>
      <c r="I147" s="48"/>
      <c r="J147" s="48"/>
      <c r="K147" s="48"/>
      <c r="L147" s="48"/>
      <c r="M147" s="48"/>
      <c r="N147" s="48"/>
      <c r="O147" s="48"/>
      <c r="P147" s="48"/>
      <c r="Q147" s="48"/>
      <c r="R147" s="48"/>
      <c r="S147" s="48"/>
    </row>
    <row r="148" spans="1:19" ht="21.75" customHeight="1">
      <c r="A148" s="101"/>
      <c r="B148" s="48" t="s">
        <v>210</v>
      </c>
      <c r="C148" s="48"/>
      <c r="D148" s="48"/>
      <c r="E148" s="48"/>
      <c r="F148" s="48"/>
      <c r="G148" s="48"/>
      <c r="H148" s="48"/>
      <c r="I148" s="48"/>
      <c r="J148" s="48"/>
      <c r="K148" s="48"/>
      <c r="L148" s="48"/>
      <c r="M148" s="48"/>
      <c r="N148" s="48"/>
      <c r="O148" s="48"/>
      <c r="P148" s="48"/>
      <c r="Q148" s="48"/>
      <c r="R148" s="48"/>
      <c r="S148" s="48"/>
    </row>
    <row r="149" spans="1:19" ht="21.75" customHeight="1">
      <c r="A149" s="101"/>
      <c r="B149" s="103" t="s">
        <v>117</v>
      </c>
      <c r="C149" s="48"/>
      <c r="D149" s="48"/>
      <c r="E149" s="48"/>
      <c r="F149" s="48"/>
      <c r="G149" s="48"/>
      <c r="H149" s="48"/>
      <c r="I149" s="48"/>
      <c r="J149" s="48"/>
      <c r="K149" s="48"/>
      <c r="L149" s="48"/>
      <c r="M149" s="48"/>
      <c r="N149" s="48"/>
      <c r="O149" s="48"/>
      <c r="P149" s="48"/>
      <c r="Q149" s="48"/>
      <c r="R149" s="48"/>
      <c r="S149" s="48"/>
    </row>
    <row r="150" spans="1:19" ht="21.75" customHeight="1">
      <c r="A150" s="101"/>
      <c r="B150" s="103"/>
      <c r="C150" s="48"/>
      <c r="D150" s="48"/>
      <c r="E150" s="48"/>
      <c r="F150" s="48"/>
      <c r="G150" s="48"/>
      <c r="H150" s="48"/>
      <c r="I150" s="48"/>
      <c r="J150" s="48"/>
      <c r="K150" s="48"/>
      <c r="L150" s="48"/>
      <c r="M150" s="48"/>
      <c r="N150" s="48"/>
      <c r="O150" s="48"/>
      <c r="P150" s="48"/>
      <c r="Q150" s="48"/>
      <c r="R150" s="48"/>
      <c r="S150" s="48"/>
    </row>
    <row r="151" spans="1:19" ht="21.75" customHeight="1">
      <c r="A151" s="101"/>
      <c r="B151" s="103"/>
      <c r="C151" s="48"/>
      <c r="D151" s="48"/>
      <c r="E151" s="48"/>
      <c r="F151" s="48"/>
      <c r="G151" s="48"/>
      <c r="H151" s="48"/>
      <c r="I151" s="48"/>
      <c r="J151" s="48"/>
      <c r="K151" s="48"/>
      <c r="L151" s="48"/>
      <c r="M151" s="48"/>
      <c r="N151" s="48"/>
      <c r="O151" s="48"/>
      <c r="P151" s="48"/>
      <c r="Q151" s="48"/>
      <c r="R151" s="48"/>
      <c r="S151" s="48"/>
    </row>
    <row r="152" spans="1:19" ht="21.75" customHeight="1">
      <c r="A152" s="101" t="s">
        <v>82</v>
      </c>
      <c r="B152" s="48" t="s">
        <v>211</v>
      </c>
      <c r="C152" s="48"/>
      <c r="D152" s="48"/>
      <c r="E152" s="48"/>
      <c r="F152" s="48"/>
      <c r="G152" s="48"/>
      <c r="H152" s="48"/>
      <c r="I152" s="48"/>
      <c r="J152" s="48"/>
      <c r="K152" s="48"/>
      <c r="L152" s="48"/>
      <c r="M152" s="48"/>
      <c r="N152" s="48"/>
      <c r="O152" s="48"/>
      <c r="P152" s="48"/>
      <c r="Q152" s="102"/>
      <c r="R152" s="102"/>
      <c r="S152" s="102"/>
    </row>
    <row r="153" spans="1:19" ht="21.75" customHeight="1">
      <c r="A153" s="49" t="s">
        <v>102</v>
      </c>
      <c r="B153" s="48" t="s">
        <v>127</v>
      </c>
      <c r="C153" s="48"/>
      <c r="D153" s="48"/>
      <c r="E153" s="48"/>
      <c r="F153" s="48"/>
      <c r="G153" s="48"/>
      <c r="H153" s="48"/>
      <c r="I153" s="48"/>
      <c r="J153" s="48"/>
      <c r="K153" s="48"/>
      <c r="L153" s="48"/>
      <c r="M153" s="48"/>
      <c r="N153" s="48"/>
      <c r="O153" s="48"/>
      <c r="P153" s="48"/>
      <c r="Q153" s="102"/>
      <c r="R153" s="102"/>
      <c r="S153" s="102"/>
    </row>
    <row r="154" spans="1:19" ht="21.75" customHeight="1">
      <c r="A154" s="30"/>
      <c r="B154" s="48" t="s">
        <v>212</v>
      </c>
      <c r="C154" s="48"/>
      <c r="D154" s="48"/>
      <c r="E154" s="48"/>
      <c r="F154" s="48"/>
      <c r="G154" s="48"/>
      <c r="H154" s="48"/>
      <c r="I154" s="48"/>
      <c r="J154" s="48"/>
      <c r="K154" s="48"/>
      <c r="L154" s="48"/>
      <c r="M154" s="48"/>
      <c r="N154" s="48"/>
      <c r="O154" s="48"/>
      <c r="P154" s="48"/>
      <c r="Q154" s="102"/>
      <c r="R154" s="102"/>
      <c r="S154" s="102"/>
    </row>
    <row r="155" spans="1:19" ht="21.75" customHeight="1">
      <c r="A155" s="30"/>
      <c r="B155" s="48" t="s">
        <v>213</v>
      </c>
      <c r="C155" s="48"/>
      <c r="D155" s="48"/>
      <c r="E155" s="48"/>
      <c r="F155" s="48"/>
      <c r="G155" s="48"/>
      <c r="H155" s="48"/>
      <c r="I155" s="48"/>
      <c r="J155" s="48"/>
      <c r="K155" s="48"/>
      <c r="L155" s="48"/>
      <c r="M155" s="48"/>
      <c r="N155" s="48"/>
      <c r="O155" s="48"/>
      <c r="P155" s="48"/>
      <c r="Q155" s="102"/>
      <c r="R155" s="102"/>
      <c r="S155" s="102"/>
    </row>
    <row r="156" spans="1:19" ht="21.75" customHeight="1">
      <c r="A156" s="30"/>
      <c r="B156" s="103" t="s">
        <v>117</v>
      </c>
      <c r="C156" s="43"/>
      <c r="D156" s="48"/>
      <c r="E156" s="48"/>
      <c r="F156" s="48"/>
      <c r="G156" s="48"/>
      <c r="H156" s="48"/>
      <c r="I156" s="48"/>
      <c r="J156" s="48"/>
      <c r="K156" s="48"/>
      <c r="L156" s="48"/>
      <c r="M156" s="48"/>
      <c r="N156" s="48"/>
      <c r="O156" s="48"/>
      <c r="P156" s="48"/>
      <c r="Q156" s="48"/>
      <c r="R156" s="48"/>
      <c r="S156" s="48"/>
    </row>
    <row r="157" spans="1:19" ht="21.75" customHeight="1">
      <c r="A157" s="30"/>
      <c r="B157" s="103"/>
      <c r="C157" s="43"/>
      <c r="D157" s="48"/>
      <c r="E157" s="48"/>
      <c r="F157" s="48"/>
      <c r="G157" s="48"/>
      <c r="H157" s="48"/>
      <c r="I157" s="48"/>
      <c r="J157" s="48"/>
      <c r="K157" s="48"/>
      <c r="L157" s="48"/>
      <c r="M157" s="48"/>
      <c r="N157" s="48"/>
      <c r="O157" s="48"/>
      <c r="P157" s="48"/>
      <c r="Q157" s="48"/>
      <c r="R157" s="48"/>
      <c r="S157" s="48"/>
    </row>
    <row r="158" spans="1:19" ht="21.75" customHeight="1">
      <c r="A158" s="101" t="s">
        <v>84</v>
      </c>
      <c r="B158" s="48" t="s">
        <v>215</v>
      </c>
      <c r="C158" s="43"/>
      <c r="D158" s="48"/>
      <c r="E158" s="48"/>
      <c r="F158" s="48"/>
      <c r="G158" s="48"/>
      <c r="H158" s="48"/>
      <c r="I158" s="48"/>
      <c r="J158" s="48"/>
      <c r="K158" s="48"/>
      <c r="L158" s="48"/>
      <c r="M158" s="48"/>
      <c r="N158" s="48"/>
      <c r="O158" s="48"/>
      <c r="P158" s="48"/>
      <c r="Q158" s="48"/>
      <c r="R158" s="48"/>
      <c r="S158" s="48"/>
    </row>
    <row r="159" spans="1:19" ht="21.75" customHeight="1">
      <c r="A159" s="30" t="s">
        <v>231</v>
      </c>
      <c r="B159" s="48" t="s">
        <v>214</v>
      </c>
      <c r="C159" s="43"/>
      <c r="D159" s="48"/>
      <c r="E159" s="48"/>
      <c r="F159" s="48"/>
      <c r="G159" s="48"/>
      <c r="H159" s="48"/>
      <c r="I159" s="48"/>
      <c r="J159" s="48"/>
      <c r="K159" s="48"/>
      <c r="L159" s="48"/>
      <c r="M159" s="48"/>
      <c r="N159" s="48"/>
      <c r="O159" s="48"/>
      <c r="P159" s="48"/>
      <c r="Q159" s="48"/>
      <c r="R159" s="48"/>
      <c r="S159" s="48"/>
    </row>
    <row r="160" spans="1:19" ht="21.75" customHeight="1">
      <c r="A160" s="30"/>
      <c r="B160" s="48" t="s">
        <v>216</v>
      </c>
      <c r="C160" s="43"/>
      <c r="D160" s="48"/>
      <c r="E160" s="48"/>
      <c r="F160" s="48"/>
      <c r="G160" s="48"/>
      <c r="H160" s="48"/>
      <c r="I160" s="48"/>
      <c r="J160" s="48"/>
      <c r="K160" s="48"/>
      <c r="L160" s="48"/>
      <c r="M160" s="48"/>
      <c r="N160" s="48"/>
      <c r="O160" s="48"/>
      <c r="P160" s="48"/>
      <c r="Q160" s="48"/>
      <c r="R160" s="48"/>
      <c r="S160" s="48"/>
    </row>
    <row r="161" spans="1:19" ht="21.75" customHeight="1">
      <c r="A161" s="30"/>
      <c r="B161" s="48" t="s">
        <v>217</v>
      </c>
      <c r="C161" s="43"/>
      <c r="D161" s="48"/>
      <c r="E161" s="48"/>
      <c r="F161" s="48"/>
      <c r="G161" s="48"/>
      <c r="H161" s="48"/>
      <c r="I161" s="48"/>
      <c r="J161" s="48"/>
      <c r="K161" s="48"/>
      <c r="L161" s="48"/>
      <c r="M161" s="48"/>
      <c r="N161" s="48"/>
      <c r="O161" s="48"/>
      <c r="P161" s="48"/>
      <c r="Q161" s="48"/>
      <c r="R161" s="48"/>
      <c r="S161" s="48"/>
    </row>
    <row r="162" spans="1:19" ht="21.75" customHeight="1">
      <c r="A162" s="30"/>
      <c r="B162" s="103" t="s">
        <v>117</v>
      </c>
      <c r="C162" s="43"/>
      <c r="D162" s="48"/>
      <c r="E162" s="48"/>
      <c r="F162" s="48"/>
      <c r="G162" s="48"/>
      <c r="H162" s="48"/>
      <c r="I162" s="48"/>
      <c r="J162" s="48"/>
      <c r="K162" s="48"/>
      <c r="L162" s="48"/>
      <c r="M162" s="48"/>
      <c r="N162" s="48"/>
      <c r="O162" s="48"/>
      <c r="P162" s="48"/>
      <c r="Q162" s="48"/>
      <c r="R162" s="48"/>
      <c r="S162" s="48"/>
    </row>
    <row r="163" spans="1:19" ht="21.75" customHeight="1">
      <c r="A163" s="30"/>
      <c r="B163" s="103"/>
      <c r="C163" s="43"/>
      <c r="D163" s="48"/>
      <c r="E163" s="48"/>
      <c r="F163" s="48"/>
      <c r="G163" s="48"/>
      <c r="H163" s="48"/>
      <c r="I163" s="48"/>
      <c r="J163" s="48"/>
      <c r="K163" s="48"/>
      <c r="L163" s="48"/>
      <c r="M163" s="48"/>
      <c r="N163" s="48"/>
      <c r="O163" s="48"/>
      <c r="P163" s="48"/>
      <c r="Q163" s="48"/>
      <c r="R163" s="48"/>
      <c r="S163" s="48"/>
    </row>
    <row r="164" spans="1:19" ht="21.75" customHeight="1">
      <c r="A164" s="30"/>
    </row>
    <row r="165" spans="1:19">
      <c r="A165" s="30"/>
      <c r="B165" s="30"/>
    </row>
    <row r="166" spans="1:19">
      <c r="A166" s="101" t="s">
        <v>85</v>
      </c>
      <c r="B166" s="48" t="s">
        <v>219</v>
      </c>
    </row>
    <row r="167" spans="1:19">
      <c r="A167" s="49" t="s">
        <v>96</v>
      </c>
      <c r="B167" s="48" t="s">
        <v>128</v>
      </c>
    </row>
    <row r="168" spans="1:19">
      <c r="A168" s="30"/>
      <c r="B168" s="48" t="s">
        <v>218</v>
      </c>
    </row>
    <row r="169" spans="1:19">
      <c r="A169" s="30"/>
      <c r="B169" s="48" t="s">
        <v>220</v>
      </c>
    </row>
    <row r="170" spans="1:19">
      <c r="A170" s="30"/>
      <c r="B170" s="103" t="s">
        <v>117</v>
      </c>
    </row>
    <row r="173" spans="1:19">
      <c r="A173" s="30"/>
      <c r="B173" s="30"/>
      <c r="C173" s="30"/>
    </row>
    <row r="174" spans="1:19">
      <c r="A174" s="30"/>
      <c r="B174" s="30"/>
      <c r="C174" s="30"/>
    </row>
  </sheetData>
  <pageMargins left="0.70866141732283472" right="0.70866141732283472" top="0.74803149606299213" bottom="0.74803149606299213" header="0.31496062992125984" footer="0.31496062992125984"/>
  <pageSetup scale="68" orientation="landscape" horizontalDpi="0" verticalDpi="0" r:id="rId1"/>
  <rowBreaks count="3" manualBreakCount="3">
    <brk id="70" max="8" man="1"/>
    <brk id="105" max="8" man="1"/>
    <brk id="13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92D050"/>
  </sheetPr>
  <dimension ref="A1:W19"/>
  <sheetViews>
    <sheetView workbookViewId="0">
      <selection activeCell="A10" sqref="A10"/>
    </sheetView>
  </sheetViews>
  <sheetFormatPr defaultRowHeight="23.25" customHeight="1"/>
  <cols>
    <col min="1" max="1" width="4" style="25" customWidth="1"/>
    <col min="2" max="2" width="77.125" style="25" bestFit="1" customWidth="1"/>
    <col min="3" max="3" width="17.375" style="25" customWidth="1"/>
    <col min="4" max="4" width="13.125" style="25" bestFit="1" customWidth="1"/>
    <col min="5" max="5" width="15.375" style="25" customWidth="1"/>
    <col min="6" max="6" width="14.875" style="25" customWidth="1"/>
    <col min="7" max="7" width="17" style="25" customWidth="1"/>
    <col min="8" max="8" width="11" style="94" bestFit="1" customWidth="1"/>
    <col min="9" max="9" width="9.125" style="27" bestFit="1" customWidth="1"/>
    <col min="10" max="10" width="15.375" style="84" customWidth="1"/>
    <col min="11" max="11" width="17" style="25" customWidth="1"/>
    <col min="12" max="12" width="13.125" style="25" bestFit="1" customWidth="1"/>
    <col min="13" max="13" width="15.25" style="25" customWidth="1"/>
    <col min="14" max="14" width="15.875" style="25" customWidth="1"/>
    <col min="15" max="15" width="16.875" style="25" customWidth="1"/>
    <col min="16" max="16" width="11" style="95" bestFit="1" customWidth="1"/>
    <col min="17" max="17" width="9.125" style="27" bestFit="1" customWidth="1"/>
    <col min="18" max="18" width="15.125" style="84" customWidth="1"/>
    <col min="19" max="19" width="5.875" style="96" customWidth="1"/>
    <col min="20" max="20" width="6" style="96" customWidth="1"/>
    <col min="21" max="21" width="6.375" style="70" customWidth="1"/>
    <col min="22" max="22" width="2.125" style="27" customWidth="1"/>
    <col min="23" max="23" width="3" style="27" customWidth="1"/>
    <col min="24" max="16384" width="9" style="25"/>
  </cols>
  <sheetData>
    <row r="1" spans="1:23" ht="23.25" customHeight="1">
      <c r="A1" s="143" t="s">
        <v>0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3" ht="23.25" customHeight="1">
      <c r="A2" s="143" t="s">
        <v>137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  <c r="S2" s="143"/>
      <c r="T2" s="143"/>
      <c r="U2" s="143"/>
    </row>
    <row r="3" spans="1:23" ht="9.9499999999999993" customHeight="1">
      <c r="H3" s="26"/>
      <c r="J3" s="25"/>
      <c r="P3" s="1"/>
      <c r="R3" s="25"/>
      <c r="S3" s="70"/>
      <c r="T3" s="70"/>
    </row>
    <row r="4" spans="1:23" ht="23.25" customHeight="1">
      <c r="A4" s="29" t="s">
        <v>87</v>
      </c>
      <c r="H4" s="26"/>
      <c r="I4" s="143"/>
      <c r="J4" s="143"/>
      <c r="P4" s="1"/>
      <c r="Q4" s="153"/>
      <c r="R4" s="153"/>
      <c r="S4" s="71"/>
      <c r="T4" s="154" t="s">
        <v>1</v>
      </c>
      <c r="U4" s="154"/>
    </row>
    <row r="5" spans="1:23" ht="9.9499999999999993" customHeight="1">
      <c r="H5" s="26"/>
      <c r="J5" s="25"/>
      <c r="P5" s="1"/>
      <c r="R5" s="25"/>
      <c r="S5" s="70"/>
      <c r="T5" s="70"/>
    </row>
    <row r="6" spans="1:23" s="31" customFormat="1" ht="27.75" customHeight="1">
      <c r="A6" s="148" t="s">
        <v>109</v>
      </c>
      <c r="B6" s="148"/>
      <c r="C6" s="148"/>
      <c r="D6" s="148"/>
      <c r="E6" s="148"/>
      <c r="F6" s="148"/>
      <c r="G6" s="148"/>
      <c r="H6" s="148"/>
      <c r="I6" s="148"/>
      <c r="J6" s="148"/>
      <c r="K6" s="148" t="s">
        <v>138</v>
      </c>
      <c r="L6" s="148"/>
      <c r="M6" s="148"/>
      <c r="N6" s="148"/>
      <c r="O6" s="148"/>
      <c r="P6" s="148"/>
      <c r="Q6" s="148"/>
      <c r="R6" s="148"/>
      <c r="S6" s="152" t="s">
        <v>88</v>
      </c>
      <c r="T6" s="152"/>
      <c r="U6" s="152"/>
      <c r="V6" s="72"/>
      <c r="W6" s="72"/>
    </row>
    <row r="7" spans="1:23" s="78" customFormat="1" ht="126">
      <c r="A7" s="150" t="s">
        <v>46</v>
      </c>
      <c r="B7" s="151"/>
      <c r="C7" s="73" t="s">
        <v>63</v>
      </c>
      <c r="D7" s="33" t="s">
        <v>64</v>
      </c>
      <c r="E7" s="73" t="s">
        <v>2</v>
      </c>
      <c r="F7" s="73" t="s">
        <v>4</v>
      </c>
      <c r="G7" s="73" t="s">
        <v>5</v>
      </c>
      <c r="H7" s="74" t="s">
        <v>6</v>
      </c>
      <c r="I7" s="73" t="s">
        <v>7</v>
      </c>
      <c r="J7" s="75" t="s">
        <v>8</v>
      </c>
      <c r="K7" s="73" t="s">
        <v>89</v>
      </c>
      <c r="L7" s="73" t="s">
        <v>64</v>
      </c>
      <c r="M7" s="73" t="s">
        <v>2</v>
      </c>
      <c r="N7" s="73" t="s">
        <v>4</v>
      </c>
      <c r="O7" s="73" t="s">
        <v>5</v>
      </c>
      <c r="P7" s="74" t="s">
        <v>6</v>
      </c>
      <c r="Q7" s="73" t="s">
        <v>7</v>
      </c>
      <c r="R7" s="75" t="s">
        <v>8</v>
      </c>
      <c r="S7" s="76" t="s">
        <v>90</v>
      </c>
      <c r="T7" s="76" t="s">
        <v>91</v>
      </c>
      <c r="U7" s="77" t="s">
        <v>92</v>
      </c>
    </row>
    <row r="8" spans="1:23" ht="23.25" customHeight="1">
      <c r="A8" s="79" t="s">
        <v>47</v>
      </c>
      <c r="B8" s="23" t="s">
        <v>51</v>
      </c>
      <c r="C8" s="20">
        <v>57791844.759999998</v>
      </c>
      <c r="D8" s="20">
        <v>64779.19</v>
      </c>
      <c r="E8" s="20">
        <v>3355889.73</v>
      </c>
      <c r="F8" s="20">
        <v>1856747.6</v>
      </c>
      <c r="G8" s="80">
        <f>SUM(C8:F8)</f>
        <v>63069261.279999994</v>
      </c>
      <c r="H8" s="21">
        <v>27924</v>
      </c>
      <c r="I8" s="22" t="s">
        <v>14</v>
      </c>
      <c r="J8" s="81">
        <f>G8/H8</f>
        <v>2258.6041140237785</v>
      </c>
      <c r="K8" s="20">
        <v>51603649.280000001</v>
      </c>
      <c r="L8" s="20">
        <v>23136.75</v>
      </c>
      <c r="M8" s="20">
        <v>2815489.43</v>
      </c>
      <c r="N8" s="20">
        <v>1635813.37</v>
      </c>
      <c r="O8" s="80">
        <f>SUM(K8:N8)</f>
        <v>56078088.829999998</v>
      </c>
      <c r="P8" s="21">
        <v>31674</v>
      </c>
      <c r="Q8" s="22" t="s">
        <v>14</v>
      </c>
      <c r="R8" s="81">
        <f>O8/P8</f>
        <v>1770.4770104817831</v>
      </c>
      <c r="S8" s="82">
        <f>(O8-G8)/G8*100</f>
        <v>-11.084912536016937</v>
      </c>
      <c r="T8" s="82">
        <f>(P8-H8)/H8*100</f>
        <v>13.429308122045553</v>
      </c>
      <c r="U8" s="83">
        <f>(R8-J8)/J8*100</f>
        <v>-21.611892961284866</v>
      </c>
      <c r="V8" s="85"/>
    </row>
    <row r="9" spans="1:23" ht="23.25" customHeight="1">
      <c r="A9" s="79" t="s">
        <v>48</v>
      </c>
      <c r="B9" s="23" t="s">
        <v>55</v>
      </c>
      <c r="C9" s="20">
        <v>54487543.590000004</v>
      </c>
      <c r="D9" s="20">
        <v>63261.83</v>
      </c>
      <c r="E9" s="20">
        <v>3051452.58</v>
      </c>
      <c r="F9" s="20">
        <v>1717231.31</v>
      </c>
      <c r="G9" s="80">
        <f>SUM(C9:F9)</f>
        <v>59319489.310000002</v>
      </c>
      <c r="H9" s="80">
        <v>10114</v>
      </c>
      <c r="I9" s="22" t="s">
        <v>134</v>
      </c>
      <c r="J9" s="81">
        <f>G9/H9</f>
        <v>5865.0869398853074</v>
      </c>
      <c r="K9" s="20">
        <v>51263885</v>
      </c>
      <c r="L9" s="20">
        <v>22352.84</v>
      </c>
      <c r="M9" s="20">
        <v>2693241.36</v>
      </c>
      <c r="N9" s="20">
        <v>1594702.81</v>
      </c>
      <c r="O9" s="80">
        <f>SUM(K9:N9)</f>
        <v>55574182.010000005</v>
      </c>
      <c r="P9" s="80">
        <v>36399</v>
      </c>
      <c r="Q9" s="22" t="s">
        <v>134</v>
      </c>
      <c r="R9" s="81">
        <f>O9/P9</f>
        <v>1526.8051872304186</v>
      </c>
      <c r="S9" s="82">
        <f>(O9-G9)/G9*100</f>
        <v>-6.313788846743523</v>
      </c>
      <c r="T9" s="82">
        <f>(P9-H9)/H9*100</f>
        <v>259.88728495155226</v>
      </c>
      <c r="U9" s="83">
        <f>(R9-J9)/J9*100</f>
        <v>-73.967901876314286</v>
      </c>
      <c r="V9" s="85"/>
    </row>
    <row r="10" spans="1:23" s="29" customFormat="1" ht="23.25" customHeight="1">
      <c r="A10" s="86"/>
      <c r="B10" s="86"/>
      <c r="C10" s="87"/>
      <c r="D10" s="87"/>
      <c r="E10" s="87"/>
      <c r="F10" s="87"/>
      <c r="G10" s="87"/>
      <c r="H10" s="88"/>
      <c r="I10" s="89"/>
      <c r="J10" s="90"/>
      <c r="K10" s="87"/>
      <c r="L10" s="87"/>
      <c r="M10" s="87"/>
      <c r="N10" s="87"/>
      <c r="O10" s="87"/>
      <c r="P10" s="91"/>
      <c r="Q10" s="89"/>
      <c r="R10" s="90"/>
      <c r="S10" s="92"/>
      <c r="T10" s="92"/>
      <c r="U10" s="93"/>
      <c r="V10" s="24"/>
      <c r="W10" s="24"/>
    </row>
    <row r="11" spans="1:23" s="29" customFormat="1" ht="23.25" customHeight="1">
      <c r="A11" s="86"/>
      <c r="B11" s="86"/>
      <c r="C11" s="87"/>
      <c r="D11" s="87"/>
      <c r="E11" s="87"/>
      <c r="F11" s="87"/>
      <c r="G11" s="87"/>
      <c r="H11" s="88"/>
      <c r="I11" s="89"/>
      <c r="J11" s="90"/>
      <c r="K11" s="87"/>
      <c r="L11" s="87"/>
      <c r="M11" s="87"/>
      <c r="N11" s="87"/>
      <c r="O11" s="87"/>
      <c r="P11" s="91"/>
      <c r="Q11" s="89"/>
      <c r="R11" s="90"/>
      <c r="S11" s="92"/>
      <c r="T11" s="92"/>
      <c r="U11" s="93"/>
      <c r="V11" s="24"/>
      <c r="W11" s="24"/>
    </row>
    <row r="12" spans="1:23" s="29" customFormat="1" ht="23.25" customHeight="1">
      <c r="A12" s="86"/>
      <c r="B12" s="86"/>
      <c r="C12" s="87"/>
      <c r="D12" s="87"/>
      <c r="E12" s="87"/>
      <c r="F12" s="87"/>
      <c r="G12" s="87"/>
      <c r="H12" s="88"/>
      <c r="I12" s="89"/>
      <c r="J12" s="90"/>
      <c r="K12" s="87"/>
      <c r="L12" s="87"/>
      <c r="M12" s="87"/>
      <c r="N12" s="87"/>
      <c r="O12" s="87"/>
      <c r="P12" s="91"/>
      <c r="Q12" s="89"/>
      <c r="R12" s="90"/>
      <c r="S12" s="92"/>
      <c r="T12" s="92"/>
      <c r="U12" s="93"/>
      <c r="V12" s="24"/>
      <c r="W12" s="24"/>
    </row>
    <row r="13" spans="1:23" s="29" customFormat="1" ht="23.25" customHeight="1">
      <c r="A13" s="86"/>
      <c r="B13" s="86"/>
      <c r="C13" s="87"/>
      <c r="D13" s="87"/>
      <c r="E13" s="87"/>
      <c r="F13" s="87"/>
      <c r="G13" s="87"/>
      <c r="H13" s="88"/>
      <c r="I13" s="89"/>
      <c r="J13" s="90"/>
      <c r="K13" s="87"/>
      <c r="L13" s="87"/>
      <c r="M13" s="87"/>
      <c r="N13" s="87"/>
      <c r="O13" s="87"/>
      <c r="P13" s="91"/>
      <c r="Q13" s="89"/>
      <c r="R13" s="90"/>
      <c r="S13" s="92"/>
      <c r="T13" s="92"/>
      <c r="U13" s="93"/>
      <c r="V13" s="24"/>
      <c r="W13" s="24"/>
    </row>
    <row r="14" spans="1:23" s="29" customFormat="1" ht="23.25" customHeight="1">
      <c r="A14" s="86"/>
      <c r="B14" s="86"/>
      <c r="C14" s="87"/>
      <c r="D14" s="87"/>
      <c r="E14" s="87"/>
      <c r="F14" s="87"/>
      <c r="G14" s="87"/>
      <c r="H14" s="88"/>
      <c r="I14" s="89"/>
      <c r="J14" s="90"/>
      <c r="K14" s="87"/>
      <c r="L14" s="87"/>
      <c r="M14" s="87"/>
      <c r="N14" s="87"/>
      <c r="O14" s="87"/>
      <c r="P14" s="91"/>
      <c r="Q14" s="89"/>
      <c r="R14" s="90"/>
      <c r="S14" s="92"/>
      <c r="T14" s="92"/>
      <c r="U14" s="93"/>
      <c r="V14" s="24"/>
      <c r="W14" s="24"/>
    </row>
    <row r="15" spans="1:23" s="29" customFormat="1" ht="23.25" customHeight="1">
      <c r="A15" s="86"/>
      <c r="B15" s="86"/>
      <c r="C15" s="87"/>
      <c r="D15" s="87"/>
      <c r="E15" s="87"/>
      <c r="F15" s="87"/>
      <c r="G15" s="87"/>
      <c r="H15" s="88"/>
      <c r="I15" s="89"/>
      <c r="J15" s="90"/>
      <c r="K15" s="87"/>
      <c r="L15" s="87"/>
      <c r="M15" s="87"/>
      <c r="N15" s="87"/>
      <c r="O15" s="87"/>
      <c r="P15" s="91"/>
      <c r="Q15" s="89"/>
      <c r="R15" s="90"/>
      <c r="S15" s="92"/>
      <c r="T15" s="92"/>
      <c r="U15" s="93"/>
      <c r="V15" s="24"/>
      <c r="W15" s="24"/>
    </row>
    <row r="16" spans="1:23" s="29" customFormat="1" ht="23.25" customHeight="1">
      <c r="A16" s="86"/>
      <c r="B16" s="86"/>
      <c r="C16" s="87"/>
      <c r="D16" s="87"/>
      <c r="E16" s="87"/>
      <c r="F16" s="87"/>
      <c r="G16" s="87"/>
      <c r="H16" s="88"/>
      <c r="I16" s="89"/>
      <c r="J16" s="90"/>
      <c r="K16" s="87"/>
      <c r="L16" s="87"/>
      <c r="M16" s="87"/>
      <c r="N16" s="87"/>
      <c r="O16" s="87"/>
      <c r="P16" s="91"/>
      <c r="Q16" s="89"/>
      <c r="R16" s="90"/>
      <c r="S16" s="92"/>
      <c r="T16" s="92"/>
      <c r="U16" s="93"/>
      <c r="V16" s="24"/>
      <c r="W16" s="24"/>
    </row>
    <row r="17" spans="1:23" s="29" customFormat="1" ht="23.25" customHeight="1">
      <c r="A17" s="86"/>
      <c r="B17" s="86"/>
      <c r="C17" s="87"/>
      <c r="D17" s="87"/>
      <c r="E17" s="87"/>
      <c r="F17" s="87"/>
      <c r="G17" s="87"/>
      <c r="H17" s="88"/>
      <c r="I17" s="89"/>
      <c r="J17" s="90"/>
      <c r="K17" s="87"/>
      <c r="L17" s="87"/>
      <c r="M17" s="87"/>
      <c r="N17" s="87"/>
      <c r="O17" s="87"/>
      <c r="P17" s="91"/>
      <c r="Q17" s="89"/>
      <c r="R17" s="90"/>
      <c r="S17" s="92"/>
      <c r="T17" s="92"/>
      <c r="U17" s="93"/>
      <c r="V17" s="24"/>
      <c r="W17" s="24"/>
    </row>
    <row r="18" spans="1:23" s="29" customFormat="1" ht="23.25" customHeight="1">
      <c r="A18" s="86"/>
      <c r="B18" s="86"/>
      <c r="C18" s="87"/>
      <c r="D18" s="87"/>
      <c r="E18" s="87"/>
      <c r="F18" s="87"/>
      <c r="G18" s="87"/>
      <c r="H18" s="88"/>
      <c r="I18" s="89"/>
      <c r="J18" s="90"/>
      <c r="K18" s="87"/>
      <c r="L18" s="87"/>
      <c r="M18" s="87"/>
      <c r="N18" s="87"/>
      <c r="O18" s="87"/>
      <c r="P18" s="91"/>
      <c r="Q18" s="89"/>
      <c r="R18" s="90"/>
      <c r="S18" s="92"/>
      <c r="T18" s="92"/>
      <c r="U18" s="93"/>
      <c r="V18" s="24"/>
      <c r="W18" s="24"/>
    </row>
    <row r="19" spans="1:23" ht="21">
      <c r="H19" s="25"/>
      <c r="I19" s="25"/>
      <c r="J19" s="25"/>
      <c r="P19" s="65"/>
      <c r="Q19" s="25"/>
      <c r="R19" s="25"/>
      <c r="S19" s="70"/>
      <c r="T19" s="70"/>
    </row>
  </sheetData>
  <mergeCells count="9">
    <mergeCell ref="A7:B7"/>
    <mergeCell ref="K6:R6"/>
    <mergeCell ref="S6:U6"/>
    <mergeCell ref="A1:U1"/>
    <mergeCell ref="A2:U2"/>
    <mergeCell ref="I4:J4"/>
    <mergeCell ref="Q4:R4"/>
    <mergeCell ref="T4:U4"/>
    <mergeCell ref="A6:J6"/>
  </mergeCells>
  <pageMargins left="0.23622047244094491" right="0.35433070866141736" top="0.39370078740157483" bottom="0.27559055118110237" header="0.31496062992125984" footer="0.15748031496062992"/>
  <pageSetup scale="75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U30"/>
  <sheetViews>
    <sheetView view="pageBreakPreview" zoomScaleNormal="100" zoomScaleSheetLayoutView="100" workbookViewId="0">
      <selection activeCell="B8" sqref="B8"/>
    </sheetView>
  </sheetViews>
  <sheetFormatPr defaultRowHeight="23.25" customHeight="1"/>
  <cols>
    <col min="1" max="1" width="42.375" style="25" customWidth="1"/>
    <col min="2" max="2" width="118.375" style="25" customWidth="1"/>
    <col min="3" max="3" width="15.375" style="25" customWidth="1"/>
    <col min="4" max="4" width="14.875" style="25" customWidth="1"/>
    <col min="5" max="5" width="17" style="25" customWidth="1"/>
    <col min="6" max="6" width="9.25" style="94" bestFit="1" customWidth="1"/>
    <col min="7" max="7" width="8" style="27" bestFit="1" customWidth="1"/>
    <col min="8" max="8" width="15.375" style="84" customWidth="1"/>
    <col min="9" max="9" width="17" style="25" customWidth="1"/>
    <col min="10" max="10" width="12.125" style="25" customWidth="1"/>
    <col min="11" max="11" width="15.25" style="25" customWidth="1"/>
    <col min="12" max="12" width="15.875" style="25" customWidth="1"/>
    <col min="13" max="13" width="16.875" style="25" customWidth="1"/>
    <col min="14" max="14" width="10" style="95" customWidth="1"/>
    <col min="15" max="15" width="8.375" style="27" customWidth="1"/>
    <col min="16" max="16" width="15.125" style="84" customWidth="1"/>
    <col min="17" max="17" width="5.875" style="96" customWidth="1"/>
    <col min="18" max="18" width="6" style="96" customWidth="1"/>
    <col min="19" max="19" width="6.375" style="70" customWidth="1"/>
    <col min="20" max="20" width="2.125" style="27" customWidth="1"/>
    <col min="21" max="21" width="3" style="27" customWidth="1"/>
    <col min="22" max="16384" width="9" style="25"/>
  </cols>
  <sheetData>
    <row r="1" spans="1:21" s="29" customFormat="1" ht="23.25" customHeight="1">
      <c r="A1" s="86"/>
      <c r="B1" s="87"/>
      <c r="C1" s="87"/>
      <c r="D1" s="87"/>
      <c r="E1" s="87"/>
      <c r="F1" s="88"/>
      <c r="G1" s="89"/>
      <c r="H1" s="90"/>
      <c r="I1" s="87"/>
      <c r="J1" s="87"/>
      <c r="K1" s="87"/>
      <c r="L1" s="87"/>
      <c r="M1" s="87"/>
      <c r="N1" s="91"/>
      <c r="O1" s="89"/>
      <c r="P1" s="90"/>
      <c r="Q1" s="92"/>
      <c r="R1" s="92"/>
      <c r="S1" s="93"/>
      <c r="T1" s="24"/>
      <c r="U1" s="24"/>
    </row>
    <row r="2" spans="1:21" s="29" customFormat="1" ht="23.25" customHeight="1">
      <c r="A2" s="29" t="s">
        <v>87</v>
      </c>
      <c r="B2" s="87"/>
      <c r="C2" s="87"/>
      <c r="D2" s="87"/>
      <c r="E2" s="87"/>
      <c r="F2" s="88"/>
      <c r="G2" s="89"/>
      <c r="H2" s="90"/>
      <c r="I2" s="87"/>
      <c r="J2" s="87"/>
      <c r="K2" s="87"/>
      <c r="L2" s="87"/>
      <c r="M2" s="87"/>
      <c r="N2" s="91"/>
      <c r="O2" s="89"/>
      <c r="P2" s="90"/>
      <c r="Q2" s="92"/>
      <c r="R2" s="92"/>
      <c r="S2" s="93"/>
      <c r="T2" s="24"/>
      <c r="U2" s="24"/>
    </row>
    <row r="3" spans="1:21" s="29" customFormat="1" ht="23.25" customHeight="1">
      <c r="A3" s="48" t="s">
        <v>106</v>
      </c>
      <c r="B3" s="87"/>
      <c r="C3" s="87"/>
      <c r="D3" s="87"/>
      <c r="E3" s="87"/>
      <c r="F3" s="88"/>
      <c r="G3" s="89"/>
      <c r="H3" s="90"/>
      <c r="I3" s="87"/>
      <c r="J3" s="87"/>
      <c r="K3" s="87"/>
      <c r="L3" s="87"/>
      <c r="M3" s="87"/>
      <c r="N3" s="91"/>
      <c r="O3" s="89"/>
      <c r="P3" s="90"/>
      <c r="Q3" s="92"/>
      <c r="R3" s="92"/>
      <c r="S3" s="93"/>
      <c r="T3" s="24"/>
      <c r="U3" s="24"/>
    </row>
    <row r="4" spans="1:21" s="29" customFormat="1" ht="23.25" customHeight="1">
      <c r="A4" s="86"/>
      <c r="B4" s="87"/>
      <c r="C4" s="87"/>
      <c r="D4" s="87"/>
      <c r="E4" s="87"/>
      <c r="F4" s="88"/>
      <c r="G4" s="89"/>
      <c r="H4" s="90"/>
      <c r="I4" s="87"/>
      <c r="J4" s="87"/>
      <c r="K4" s="87"/>
      <c r="L4" s="87"/>
      <c r="M4" s="87"/>
      <c r="N4" s="91"/>
      <c r="O4" s="89"/>
      <c r="P4" s="90"/>
      <c r="Q4" s="92"/>
      <c r="R4" s="92"/>
      <c r="S4" s="93"/>
      <c r="T4" s="24"/>
      <c r="U4" s="24"/>
    </row>
    <row r="5" spans="1:21" s="29" customFormat="1" ht="23.25" customHeight="1">
      <c r="A5" s="105" t="s">
        <v>46</v>
      </c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24"/>
      <c r="U5" s="24"/>
    </row>
    <row r="6" spans="1:21" s="29" customFormat="1" ht="23.25" customHeight="1">
      <c r="A6" s="106" t="s">
        <v>221</v>
      </c>
      <c r="B6" s="48" t="s">
        <v>223</v>
      </c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24"/>
      <c r="U6" s="24"/>
    </row>
    <row r="7" spans="1:21" s="29" customFormat="1" ht="23.25" customHeight="1">
      <c r="A7" s="49" t="s">
        <v>94</v>
      </c>
      <c r="B7" s="48" t="s">
        <v>222</v>
      </c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24"/>
      <c r="U7" s="24"/>
    </row>
    <row r="8" spans="1:21" s="29" customFormat="1" ht="23.25" customHeight="1">
      <c r="A8" s="49"/>
      <c r="B8" s="48" t="s">
        <v>224</v>
      </c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24"/>
      <c r="U8" s="24"/>
    </row>
    <row r="9" spans="1:21" s="29" customFormat="1" ht="23.25" customHeight="1">
      <c r="A9" s="49"/>
      <c r="B9" s="48" t="s">
        <v>225</v>
      </c>
      <c r="C9" s="48"/>
      <c r="D9" s="48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  <c r="T9" s="24"/>
      <c r="U9" s="24"/>
    </row>
    <row r="10" spans="1:21" s="29" customFormat="1" ht="23.25" customHeight="1">
      <c r="A10" s="104"/>
      <c r="B10" s="103" t="s">
        <v>107</v>
      </c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24"/>
      <c r="U10" s="24"/>
    </row>
    <row r="11" spans="1:21" s="29" customFormat="1" ht="23.25" customHeight="1">
      <c r="A11" s="104"/>
      <c r="B11" s="103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24"/>
      <c r="U11" s="24"/>
    </row>
    <row r="12" spans="1:21" ht="23.25" customHeight="1">
      <c r="A12" s="104"/>
      <c r="B12" s="48"/>
    </row>
    <row r="13" spans="1:21" ht="23.25" customHeight="1">
      <c r="B13" s="107"/>
    </row>
    <row r="14" spans="1:21" ht="23.25" customHeight="1">
      <c r="A14" s="104"/>
      <c r="B14" s="55"/>
    </row>
    <row r="15" spans="1:21" ht="23.25" customHeight="1">
      <c r="A15" s="25" t="s">
        <v>129</v>
      </c>
      <c r="B15" s="48" t="s">
        <v>227</v>
      </c>
    </row>
    <row r="16" spans="1:21" ht="23.25" customHeight="1">
      <c r="A16" s="25" t="s">
        <v>130</v>
      </c>
      <c r="B16" s="48" t="s">
        <v>226</v>
      </c>
    </row>
    <row r="17" spans="1:2" ht="23.25" customHeight="1">
      <c r="A17" s="49" t="s">
        <v>94</v>
      </c>
      <c r="B17" s="48" t="s">
        <v>228</v>
      </c>
    </row>
    <row r="18" spans="1:2" ht="23.25" customHeight="1">
      <c r="B18" s="48" t="s">
        <v>229</v>
      </c>
    </row>
    <row r="19" spans="1:2" ht="23.25" customHeight="1">
      <c r="B19" s="103" t="s">
        <v>107</v>
      </c>
    </row>
    <row r="20" spans="1:2" ht="23.25" customHeight="1">
      <c r="B20" s="103"/>
    </row>
    <row r="21" spans="1:2" ht="23.25" customHeight="1">
      <c r="B21" s="103"/>
    </row>
    <row r="29" spans="1:2" ht="23.25" customHeight="1">
      <c r="B29" s="103"/>
    </row>
    <row r="30" spans="1:2" ht="23.25" customHeight="1">
      <c r="B30" s="103"/>
    </row>
  </sheetData>
  <pageMargins left="0.70866141732283472" right="0.70866141732283472" top="0.74803149606299213" bottom="0.74803149606299213" header="0.31496062992125984" footer="0.31496062992125984"/>
  <pageSetup scale="74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4</vt:i4>
      </vt:variant>
      <vt:variant>
        <vt:lpstr>ช่วงที่มีชื่อ</vt:lpstr>
      </vt:variant>
      <vt:variant>
        <vt:i4>1</vt:i4>
      </vt:variant>
    </vt:vector>
  </HeadingPairs>
  <TitlesOfParts>
    <vt:vector size="5" baseType="lpstr">
      <vt:lpstr>ตาราง 7</vt:lpstr>
      <vt:lpstr>ตาราง7 วิเคราะห์</vt:lpstr>
      <vt:lpstr>ตาราง 8</vt:lpstr>
      <vt:lpstr>ตาราง 8 วิเคราะห์</vt:lpstr>
      <vt:lpstr>'ตาราง 7'!Print_Titles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2020-01-02T06:37:04Z</cp:lastPrinted>
  <dcterms:created xsi:type="dcterms:W3CDTF">2016-11-23T08:08:22Z</dcterms:created>
  <dcterms:modified xsi:type="dcterms:W3CDTF">2020-01-06T06:30:17Z</dcterms:modified>
</cp:coreProperties>
</file>